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9320" windowHeight="13980" tabRatio="571" firstSheet="2" activeTab="6"/>
  </bookViews>
  <sheets>
    <sheet name="Raw Data" sheetId="1" r:id="rId1"/>
    <sheet name="Upper Gum" sheetId="2" r:id="rId2"/>
    <sheet name="Upper Gum by grp" sheetId="3" r:id="rId3"/>
    <sheet name="Lower Gum" sheetId="4" r:id="rId4"/>
    <sheet name="Lower Gum by grp" sheetId="5" r:id="rId5"/>
    <sheet name="Total Mouth" sheetId="6" r:id="rId6"/>
    <sheet name="Summary" sheetId="7" r:id="rId7"/>
  </sheets>
  <definedNames>
    <definedName name="_xlnm.Print_Area" localSheetId="4">'Lower Gum by grp'!$A$3:$AP$102</definedName>
    <definedName name="_xlnm.Print_Area" localSheetId="0">'Raw Data'!$A$1:$AD$287</definedName>
  </definedNames>
  <calcPr fullCalcOnLoad="1"/>
</workbook>
</file>

<file path=xl/sharedStrings.xml><?xml version="1.0" encoding="utf-8"?>
<sst xmlns="http://schemas.openxmlformats.org/spreadsheetml/2006/main" count="2109" uniqueCount="142">
  <si>
    <t>I3</t>
  </si>
  <si>
    <t>C</t>
  </si>
  <si>
    <t>P3</t>
  </si>
  <si>
    <t>P4</t>
  </si>
  <si>
    <t>MI</t>
  </si>
  <si>
    <t xml:space="preserve">DOG </t>
  </si>
  <si>
    <t>test</t>
  </si>
  <si>
    <t>M1</t>
  </si>
  <si>
    <t>control</t>
  </si>
  <si>
    <t>UPPER JAW</t>
  </si>
  <si>
    <t xml:space="preserve"> </t>
  </si>
  <si>
    <t>% improvement</t>
  </si>
  <si>
    <t># of cells</t>
  </si>
  <si>
    <t>w data</t>
  </si>
  <si>
    <t>Test Group</t>
  </si>
  <si>
    <t>Control Group</t>
  </si>
  <si>
    <t>Test subjects: Greyhounds from HEMOPET</t>
  </si>
  <si>
    <t xml:space="preserve">Total Test Subjects: </t>
  </si>
  <si>
    <t xml:space="preserve">Total Test Controls: </t>
  </si>
  <si>
    <t>Test Subjects:</t>
  </si>
  <si>
    <t>Control Subjects:</t>
  </si>
  <si>
    <t>Total points:</t>
  </si>
  <si>
    <t>MA</t>
  </si>
  <si>
    <t>LO</t>
  </si>
  <si>
    <t>BE</t>
  </si>
  <si>
    <t>JE</t>
  </si>
  <si>
    <t>CA</t>
  </si>
  <si>
    <t>CH</t>
  </si>
  <si>
    <t>LOWER GUM</t>
  </si>
  <si>
    <t>UPPER GUM</t>
  </si>
  <si>
    <t>DAY 0</t>
  </si>
  <si>
    <t>DAY 28</t>
  </si>
  <si>
    <t>Lower Gum</t>
  </si>
  <si>
    <t>Combined Upper and Lower Gums</t>
  </si>
  <si>
    <t>Upper Gum</t>
  </si>
  <si>
    <t>gingival points</t>
  </si>
  <si>
    <t>Gingival points used:</t>
  </si>
  <si>
    <t>0 = normal</t>
  </si>
  <si>
    <t>1 = mild</t>
  </si>
  <si>
    <t>2 = moderate</t>
  </si>
  <si>
    <t>3 = severe</t>
  </si>
  <si>
    <t>Day 0</t>
  </si>
  <si>
    <t>Day 28</t>
  </si>
  <si>
    <t>Total Gingival points</t>
  </si>
  <si>
    <t>Anti-Plaque GEL</t>
  </si>
  <si>
    <t>Study dates: April 2010</t>
  </si>
  <si>
    <t>DA</t>
  </si>
  <si>
    <t>PU</t>
  </si>
  <si>
    <t>CO</t>
  </si>
  <si>
    <t>AUT</t>
  </si>
  <si>
    <t>FA</t>
  </si>
  <si>
    <t>RH</t>
  </si>
  <si>
    <t>AUR</t>
  </si>
  <si>
    <t>VA</t>
  </si>
  <si>
    <t>HI</t>
  </si>
  <si>
    <t>SH</t>
  </si>
  <si>
    <t>SIS</t>
  </si>
  <si>
    <t>BA</t>
  </si>
  <si>
    <t>EX</t>
  </si>
  <si>
    <t>GO</t>
  </si>
  <si>
    <t>DE</t>
  </si>
  <si>
    <t>SP</t>
  </si>
  <si>
    <t>ST</t>
  </si>
  <si>
    <t>BO</t>
  </si>
  <si>
    <t>KE</t>
  </si>
  <si>
    <t>OO</t>
  </si>
  <si>
    <t>FI</t>
  </si>
  <si>
    <t>RO</t>
  </si>
  <si>
    <t>KO</t>
  </si>
  <si>
    <t>JU</t>
  </si>
  <si>
    <t>NO</t>
  </si>
  <si>
    <t>BU</t>
  </si>
  <si>
    <t>SIM</t>
  </si>
  <si>
    <t xml:space="preserve">CONTROLS = YELLOW </t>
  </si>
  <si>
    <t>TEST = ORANGE</t>
  </si>
  <si>
    <t>MCF</t>
  </si>
  <si>
    <t>MCL</t>
  </si>
  <si>
    <t>BER</t>
  </si>
  <si>
    <t>BEE</t>
  </si>
  <si>
    <t>BLTY</t>
  </si>
  <si>
    <t>KI</t>
  </si>
  <si>
    <t>WO</t>
  </si>
  <si>
    <t>SE</t>
  </si>
  <si>
    <t>NI</t>
  </si>
  <si>
    <t>HA</t>
  </si>
  <si>
    <t>MO</t>
  </si>
  <si>
    <t>BRA</t>
  </si>
  <si>
    <t>BRU</t>
  </si>
  <si>
    <t>GA</t>
  </si>
  <si>
    <t>ATH</t>
  </si>
  <si>
    <t>HU</t>
  </si>
  <si>
    <t>SA</t>
  </si>
  <si>
    <t>SIR</t>
  </si>
  <si>
    <t>BUE</t>
  </si>
  <si>
    <t>RA</t>
  </si>
  <si>
    <t>CEN</t>
  </si>
  <si>
    <t>MAL</t>
  </si>
  <si>
    <t>BOO</t>
  </si>
  <si>
    <t>TO</t>
  </si>
  <si>
    <t>SQ</t>
  </si>
  <si>
    <t>MCD</t>
  </si>
  <si>
    <t>CONTROL</t>
  </si>
  <si>
    <t>TEST</t>
  </si>
  <si>
    <t>Test Subjects</t>
  </si>
  <si>
    <t>Control Subjects</t>
  </si>
  <si>
    <t>Day 0 Points</t>
  </si>
  <si>
    <t>Day 28 Points</t>
  </si>
  <si>
    <t>Points</t>
  </si>
  <si>
    <t xml:space="preserve">  </t>
  </si>
  <si>
    <t>Total Points</t>
  </si>
  <si>
    <t>Change</t>
  </si>
  <si>
    <t>Change %</t>
  </si>
  <si>
    <t>Day 0
(April 1)</t>
  </si>
  <si>
    <t>Day 28
(April 28)</t>
  </si>
  <si>
    <t>Paired Groups
 t-Test of 
Mean Changes</t>
  </si>
  <si>
    <t>Total Mouth</t>
  </si>
  <si>
    <t>Test</t>
  </si>
  <si>
    <t>Control</t>
  </si>
  <si>
    <t>n</t>
  </si>
  <si>
    <t>mean</t>
  </si>
  <si>
    <t>sd</t>
  </si>
  <si>
    <t>Std Error of Mean (SEM)</t>
  </si>
  <si>
    <t>Lower 95% conf. limit</t>
  </si>
  <si>
    <t>Upper 95% conf. Limit</t>
  </si>
  <si>
    <t>min</t>
  </si>
  <si>
    <t>max</t>
  </si>
  <si>
    <t>median (50th percentile)</t>
  </si>
  <si>
    <t>t</t>
  </si>
  <si>
    <t>two-tailed p</t>
  </si>
  <si>
    <t>df</t>
  </si>
  <si>
    <t xml:space="preserve">Mean of paired differences = </t>
  </si>
  <si>
    <t>Standard error of mean differences:</t>
  </si>
  <si>
    <t>95% confidence interval of the difference :</t>
  </si>
  <si>
    <t>Total Mouth Gingiva Points</t>
  </si>
  <si>
    <t>Total</t>
  </si>
  <si>
    <t>Dog</t>
  </si>
  <si>
    <r>
      <t xml:space="preserve">-7.668, </t>
    </r>
    <r>
      <rPr>
        <sz val="10"/>
        <rFont val="Arial"/>
        <family val="0"/>
      </rPr>
      <t>-2.732</t>
    </r>
  </si>
  <si>
    <t>&lt;.001</t>
  </si>
  <si>
    <t>Controls</t>
  </si>
  <si>
    <t>TEST Subjects</t>
  </si>
  <si>
    <t>CONTROL Subjects</t>
  </si>
  <si>
    <t>total
points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</si>
</sst>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3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ck"/>
    </border>
    <border>
      <left/>
      <right style="medium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2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6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10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65" fontId="3" fillId="17" borderId="13" xfId="0" applyNumberFormat="1" applyFont="1" applyFill="1" applyBorder="1" applyAlignment="1">
      <alignment horizontal="center"/>
    </xf>
    <xf numFmtId="165" fontId="3" fillId="17" borderId="14" xfId="0" applyNumberFormat="1" applyFont="1" applyFill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Fill="1" applyAlignment="1">
      <alignment/>
    </xf>
    <xf numFmtId="0" fontId="0" fillId="17" borderId="0" xfId="0" applyFill="1" applyAlignment="1">
      <alignment horizontal="center"/>
    </xf>
    <xf numFmtId="0" fontId="1" fillId="18" borderId="0" xfId="0" applyFont="1" applyFill="1" applyAlignment="1">
      <alignment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18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18" borderId="0" xfId="0" applyFill="1" applyBorder="1" applyAlignment="1">
      <alignment/>
    </xf>
    <xf numFmtId="0" fontId="5" fillId="0" borderId="0" xfId="0" applyFont="1" applyAlignment="1">
      <alignment/>
    </xf>
    <xf numFmtId="0" fontId="0" fillId="18" borderId="0" xfId="0" applyFill="1" applyBorder="1" applyAlignment="1">
      <alignment horizontal="center"/>
    </xf>
    <xf numFmtId="0" fontId="1" fillId="18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center"/>
    </xf>
    <xf numFmtId="0" fontId="11" fillId="18" borderId="0" xfId="0" applyFont="1" applyFill="1" applyAlignment="1">
      <alignment horizontal="center"/>
    </xf>
    <xf numFmtId="0" fontId="0" fillId="17" borderId="0" xfId="0" applyFill="1" applyAlignment="1">
      <alignment/>
    </xf>
    <xf numFmtId="0" fontId="1" fillId="17" borderId="0" xfId="0" applyFont="1" applyFill="1" applyAlignment="1">
      <alignment/>
    </xf>
    <xf numFmtId="0" fontId="6" fillId="0" borderId="0" xfId="0" applyFont="1" applyAlignment="1" quotePrefix="1">
      <alignment horizontal="center"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5" fillId="19" borderId="26" xfId="59" applyNumberFormat="1" applyFont="1" applyFill="1" applyBorder="1" applyAlignment="1">
      <alignment horizontal="center"/>
    </xf>
    <xf numFmtId="164" fontId="5" fillId="19" borderId="16" xfId="59" applyNumberFormat="1" applyFont="1" applyFill="1" applyBorder="1" applyAlignment="1">
      <alignment horizontal="center"/>
    </xf>
    <xf numFmtId="164" fontId="5" fillId="19" borderId="17" xfId="59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1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6" borderId="0" xfId="0" applyFont="1" applyFill="1" applyAlignment="1">
      <alignment horizontal="center"/>
    </xf>
    <xf numFmtId="1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4" fillId="20" borderId="0" xfId="0" applyFont="1" applyFill="1" applyAlignment="1">
      <alignment horizontal="center"/>
    </xf>
    <xf numFmtId="15" fontId="0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1" fillId="18" borderId="0" xfId="0" applyFont="1" applyFill="1" applyAlignment="1">
      <alignment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3" fillId="0" borderId="0" xfId="0" applyFont="1" applyAlignment="1" quotePrefix="1">
      <alignment horizontal="center"/>
    </xf>
    <xf numFmtId="15" fontId="0" fillId="0" borderId="10" xfId="0" applyNumberFormat="1" applyBorder="1" applyAlignment="1">
      <alignment horizontal="center"/>
    </xf>
    <xf numFmtId="0" fontId="5" fillId="18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64" fontId="5" fillId="17" borderId="0" xfId="0" applyNumberFormat="1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59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0" fillId="17" borderId="0" xfId="0" applyFill="1" applyAlignment="1" quotePrefix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32" xfId="0" applyFont="1" applyFill="1" applyBorder="1" applyAlignment="1" quotePrefix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3" fillId="17" borderId="32" xfId="0" applyFont="1" applyFill="1" applyBorder="1" applyAlignment="1">
      <alignment horizontal="center"/>
    </xf>
    <xf numFmtId="0" fontId="3" fillId="17" borderId="3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5" fontId="3" fillId="17" borderId="13" xfId="0" applyNumberFormat="1" applyFont="1" applyFill="1" applyBorder="1" applyAlignment="1">
      <alignment horizontal="center"/>
    </xf>
    <xf numFmtId="165" fontId="3" fillId="17" borderId="14" xfId="0" applyNumberFormat="1" applyFont="1" applyFill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0" fillId="0" borderId="33" xfId="0" applyFont="1" applyFill="1" applyBorder="1" applyAlignment="1" quotePrefix="1">
      <alignment horizontal="center"/>
    </xf>
    <xf numFmtId="49" fontId="0" fillId="0" borderId="34" xfId="0" applyNumberFormat="1" applyFont="1" applyBorder="1" applyAlignment="1">
      <alignment horizontal="center" wrapText="1"/>
    </xf>
    <xf numFmtId="49" fontId="0" fillId="0" borderId="35" xfId="0" applyNumberFormat="1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N427"/>
  <sheetViews>
    <sheetView zoomScalePageLayoutView="0" workbookViewId="0" topLeftCell="A202">
      <selection activeCell="C220" sqref="C220"/>
    </sheetView>
  </sheetViews>
  <sheetFormatPr defaultColWidth="8.8515625" defaultRowHeight="12.75"/>
  <cols>
    <col min="1" max="1" width="5.7109375" style="0" bestFit="1" customWidth="1"/>
    <col min="2" max="2" width="3.00390625" style="2" bestFit="1" customWidth="1"/>
    <col min="3" max="3" width="11.421875" style="8" bestFit="1" customWidth="1"/>
    <col min="4" max="4" width="6.421875" style="2" bestFit="1" customWidth="1"/>
    <col min="5" max="5" width="1.8515625" style="1" customWidth="1"/>
    <col min="6" max="10" width="3.7109375" style="0" customWidth="1"/>
    <col min="11" max="11" width="1.8515625" style="1" customWidth="1"/>
    <col min="12" max="16" width="3.7109375" style="0" customWidth="1"/>
    <col min="17" max="17" width="1.8515625" style="1" customWidth="1"/>
    <col min="18" max="22" width="3.7109375" style="0" customWidth="1"/>
    <col min="23" max="23" width="1.8515625" style="1" customWidth="1"/>
    <col min="24" max="28" width="3.7109375" style="0" customWidth="1"/>
    <col min="29" max="29" width="1.8515625" style="1" customWidth="1"/>
    <col min="30" max="30" width="1.8515625" style="0" customWidth="1"/>
  </cols>
  <sheetData>
    <row r="2" spans="6:28" ht="12.75">
      <c r="F2" s="116" t="s">
        <v>30</v>
      </c>
      <c r="G2" s="117"/>
      <c r="H2" s="117"/>
      <c r="I2" s="117"/>
      <c r="J2" s="117"/>
      <c r="L2" s="117"/>
      <c r="M2" s="117"/>
      <c r="N2" s="117"/>
      <c r="O2" s="117"/>
      <c r="P2" s="117"/>
      <c r="R2" s="117"/>
      <c r="S2" s="117"/>
      <c r="T2" s="117"/>
      <c r="U2" s="117"/>
      <c r="V2" s="117"/>
      <c r="X2" s="116" t="s">
        <v>31</v>
      </c>
      <c r="Y2" s="120"/>
      <c r="Z2" s="120"/>
      <c r="AA2" s="120"/>
      <c r="AB2" s="120"/>
    </row>
    <row r="3" spans="6:40" ht="12">
      <c r="F3" s="119">
        <v>40269</v>
      </c>
      <c r="G3" s="115"/>
      <c r="H3" s="115"/>
      <c r="I3" s="115"/>
      <c r="J3" s="115"/>
      <c r="L3" s="115"/>
      <c r="M3" s="115"/>
      <c r="N3" s="115"/>
      <c r="O3" s="115"/>
      <c r="P3" s="115"/>
      <c r="R3" s="115"/>
      <c r="S3" s="115"/>
      <c r="T3" s="115"/>
      <c r="U3" s="115"/>
      <c r="V3" s="115"/>
      <c r="W3" s="9"/>
      <c r="X3" s="115">
        <v>40296</v>
      </c>
      <c r="Y3" s="115"/>
      <c r="Z3" s="115"/>
      <c r="AA3" s="115"/>
      <c r="AB3" s="115"/>
      <c r="AD3" s="115"/>
      <c r="AE3" s="115"/>
      <c r="AF3" s="115"/>
      <c r="AG3" s="115"/>
      <c r="AH3" s="115"/>
      <c r="AI3" s="10"/>
      <c r="AJ3" s="115"/>
      <c r="AK3" s="115"/>
      <c r="AL3" s="115"/>
      <c r="AM3" s="115"/>
      <c r="AN3" s="115"/>
    </row>
    <row r="4" spans="1:28" ht="12">
      <c r="A4" s="121" t="s">
        <v>73</v>
      </c>
      <c r="B4" s="122"/>
      <c r="C4" s="122"/>
      <c r="F4" s="118" t="s">
        <v>29</v>
      </c>
      <c r="G4" s="118"/>
      <c r="H4" s="118"/>
      <c r="I4" s="118"/>
      <c r="J4" s="118"/>
      <c r="L4" s="118"/>
      <c r="M4" s="118"/>
      <c r="N4" s="118"/>
      <c r="O4" s="118"/>
      <c r="P4" s="118"/>
      <c r="R4" s="118"/>
      <c r="S4" s="118"/>
      <c r="T4" s="118"/>
      <c r="U4" s="118"/>
      <c r="V4" s="118"/>
      <c r="X4" s="118" t="s">
        <v>29</v>
      </c>
      <c r="Y4" s="118"/>
      <c r="Z4" s="118"/>
      <c r="AA4" s="118"/>
      <c r="AB4" s="118"/>
    </row>
    <row r="5" spans="1:29" s="4" customFormat="1" ht="12.75">
      <c r="A5"/>
      <c r="B5" s="2"/>
      <c r="C5" s="8"/>
      <c r="D5" s="2"/>
      <c r="E5" s="7"/>
      <c r="F5" s="5" t="s">
        <v>0</v>
      </c>
      <c r="G5" s="5" t="s">
        <v>1</v>
      </c>
      <c r="H5" s="5" t="s">
        <v>2</v>
      </c>
      <c r="I5" s="5" t="s">
        <v>3</v>
      </c>
      <c r="J5" s="5" t="s">
        <v>4</v>
      </c>
      <c r="K5" s="6"/>
      <c r="L5" s="5"/>
      <c r="M5" s="5"/>
      <c r="N5" s="5"/>
      <c r="O5" s="5"/>
      <c r="P5" s="5"/>
      <c r="Q5" s="6"/>
      <c r="R5" s="5"/>
      <c r="S5" s="5"/>
      <c r="T5" s="5"/>
      <c r="U5" s="5"/>
      <c r="V5" s="5"/>
      <c r="W5" s="6"/>
      <c r="X5" s="5" t="s">
        <v>0</v>
      </c>
      <c r="Y5" s="5" t="s">
        <v>1</v>
      </c>
      <c r="Z5" s="5" t="s">
        <v>2</v>
      </c>
      <c r="AA5" s="5" t="s">
        <v>3</v>
      </c>
      <c r="AB5" s="5" t="s">
        <v>4</v>
      </c>
      <c r="AC5" s="7"/>
    </row>
    <row r="6" spans="1:28" ht="12">
      <c r="A6" t="s">
        <v>5</v>
      </c>
      <c r="B6" s="2">
        <v>1</v>
      </c>
      <c r="C6" s="8" t="s">
        <v>49</v>
      </c>
      <c r="D6" s="35" t="s">
        <v>8</v>
      </c>
      <c r="F6" s="2">
        <v>1</v>
      </c>
      <c r="G6" s="2">
        <v>0</v>
      </c>
      <c r="H6" s="2">
        <v>1</v>
      </c>
      <c r="I6" s="2">
        <v>0</v>
      </c>
      <c r="J6" s="2">
        <v>1</v>
      </c>
      <c r="K6" s="3"/>
      <c r="L6" s="2"/>
      <c r="M6" s="2"/>
      <c r="N6" s="2"/>
      <c r="O6" s="2"/>
      <c r="P6" s="2"/>
      <c r="Q6" s="3"/>
      <c r="R6" s="2"/>
      <c r="S6" s="2"/>
      <c r="T6" s="2"/>
      <c r="U6" s="2"/>
      <c r="V6" s="2"/>
      <c r="W6" s="3"/>
      <c r="X6" s="2">
        <v>0</v>
      </c>
      <c r="Y6" s="2">
        <v>0</v>
      </c>
      <c r="Z6" s="2">
        <v>1</v>
      </c>
      <c r="AA6" s="2">
        <v>1</v>
      </c>
      <c r="AB6" s="2">
        <v>3</v>
      </c>
    </row>
    <row r="7" spans="6:28" ht="12">
      <c r="F7" s="113" t="s">
        <v>28</v>
      </c>
      <c r="G7" s="113"/>
      <c r="H7" s="113"/>
      <c r="I7" s="113"/>
      <c r="J7" s="2"/>
      <c r="K7" s="3"/>
      <c r="L7" s="113"/>
      <c r="M7" s="113"/>
      <c r="N7" s="113"/>
      <c r="O7" s="113"/>
      <c r="P7" s="2"/>
      <c r="Q7" s="3"/>
      <c r="R7" s="113"/>
      <c r="S7" s="113"/>
      <c r="T7" s="113"/>
      <c r="U7" s="113"/>
      <c r="V7" s="2"/>
      <c r="W7" s="3"/>
      <c r="X7" s="113" t="s">
        <v>28</v>
      </c>
      <c r="Y7" s="113"/>
      <c r="Z7" s="113"/>
      <c r="AA7" s="113"/>
      <c r="AB7" s="2"/>
    </row>
    <row r="8" spans="6:28" ht="12.75">
      <c r="F8" s="5" t="s">
        <v>1</v>
      </c>
      <c r="G8" s="5" t="s">
        <v>2</v>
      </c>
      <c r="H8" s="5" t="s">
        <v>3</v>
      </c>
      <c r="I8" s="5" t="s">
        <v>7</v>
      </c>
      <c r="J8" s="2"/>
      <c r="K8" s="3"/>
      <c r="L8" s="5"/>
      <c r="M8" s="5"/>
      <c r="N8" s="5"/>
      <c r="O8" s="5"/>
      <c r="P8" s="2"/>
      <c r="Q8" s="3"/>
      <c r="R8" s="5"/>
      <c r="S8" s="5"/>
      <c r="T8" s="5"/>
      <c r="U8" s="5"/>
      <c r="V8" s="2"/>
      <c r="W8" s="3"/>
      <c r="X8" s="5" t="s">
        <v>1</v>
      </c>
      <c r="Y8" s="5" t="s">
        <v>2</v>
      </c>
      <c r="Z8" s="5" t="s">
        <v>3</v>
      </c>
      <c r="AA8" s="5" t="s">
        <v>7</v>
      </c>
      <c r="AB8" s="2"/>
    </row>
    <row r="9" spans="6:28" ht="12">
      <c r="F9" s="2">
        <v>0</v>
      </c>
      <c r="G9" s="2">
        <v>0</v>
      </c>
      <c r="H9" s="2">
        <v>1</v>
      </c>
      <c r="I9" s="2">
        <v>1</v>
      </c>
      <c r="J9" s="2"/>
      <c r="K9" s="3"/>
      <c r="L9" s="2"/>
      <c r="M9" s="2"/>
      <c r="N9" s="2"/>
      <c r="O9" s="2"/>
      <c r="P9" s="2"/>
      <c r="Q9" s="3"/>
      <c r="R9" s="2"/>
      <c r="S9" s="2"/>
      <c r="T9" s="2"/>
      <c r="U9" s="2"/>
      <c r="V9" s="2"/>
      <c r="W9" s="3"/>
      <c r="X9" s="2">
        <v>0</v>
      </c>
      <c r="Y9" s="2">
        <v>0</v>
      </c>
      <c r="Z9" s="2">
        <v>2</v>
      </c>
      <c r="AA9" s="2">
        <v>2</v>
      </c>
      <c r="AB9" s="2"/>
    </row>
    <row r="10" spans="6:28" ht="12">
      <c r="F10" s="2"/>
      <c r="G10" s="2"/>
      <c r="H10" s="2"/>
      <c r="I10" s="2"/>
      <c r="J10" s="2"/>
      <c r="K10" s="3"/>
      <c r="L10" s="2"/>
      <c r="M10" s="2"/>
      <c r="N10" s="2"/>
      <c r="O10" s="2"/>
      <c r="P10" s="2"/>
      <c r="Q10" s="3"/>
      <c r="R10" s="2"/>
      <c r="S10" s="2"/>
      <c r="T10" s="2"/>
      <c r="U10" s="2"/>
      <c r="V10" s="2"/>
      <c r="W10" s="3"/>
      <c r="X10" s="2"/>
      <c r="Y10" s="2"/>
      <c r="Z10" s="2"/>
      <c r="AA10" s="2"/>
      <c r="AB10" s="2"/>
    </row>
    <row r="11" spans="6:28" ht="12">
      <c r="F11" s="114" t="s">
        <v>29</v>
      </c>
      <c r="G11" s="114"/>
      <c r="H11" s="114"/>
      <c r="I11" s="114"/>
      <c r="J11" s="114"/>
      <c r="K11" s="3"/>
      <c r="L11" s="114"/>
      <c r="M11" s="114"/>
      <c r="N11" s="114"/>
      <c r="O11" s="114"/>
      <c r="P11" s="114"/>
      <c r="Q11" s="3"/>
      <c r="R11" s="114"/>
      <c r="S11" s="114"/>
      <c r="T11" s="114"/>
      <c r="U11" s="114"/>
      <c r="V11" s="114"/>
      <c r="W11" s="3"/>
      <c r="X11" s="114" t="str">
        <f>X4</f>
        <v>UPPER GUM</v>
      </c>
      <c r="Y11" s="114"/>
      <c r="Z11" s="114"/>
      <c r="AA11" s="114"/>
      <c r="AB11" s="114"/>
    </row>
    <row r="12" spans="6:28" ht="12.75">
      <c r="F12" s="5" t="s">
        <v>0</v>
      </c>
      <c r="G12" s="5" t="s">
        <v>1</v>
      </c>
      <c r="H12" s="5" t="s">
        <v>2</v>
      </c>
      <c r="I12" s="5" t="s">
        <v>3</v>
      </c>
      <c r="J12" s="5" t="s">
        <v>4</v>
      </c>
      <c r="K12" s="3"/>
      <c r="L12" s="5"/>
      <c r="M12" s="5"/>
      <c r="N12" s="5"/>
      <c r="O12" s="5"/>
      <c r="P12" s="5"/>
      <c r="Q12" s="3"/>
      <c r="R12" s="5"/>
      <c r="S12" s="5"/>
      <c r="T12" s="5"/>
      <c r="U12" s="5"/>
      <c r="V12" s="5"/>
      <c r="W12" s="3"/>
      <c r="X12" s="5" t="s">
        <v>0</v>
      </c>
      <c r="Y12" s="5" t="s">
        <v>1</v>
      </c>
      <c r="Z12" s="5" t="s">
        <v>2</v>
      </c>
      <c r="AA12" s="5" t="s">
        <v>3</v>
      </c>
      <c r="AB12" s="5" t="s">
        <v>4</v>
      </c>
    </row>
    <row r="13" spans="2:28" ht="12">
      <c r="B13" s="2">
        <v>2</v>
      </c>
      <c r="C13" s="8" t="s">
        <v>46</v>
      </c>
      <c r="D13" s="2" t="s">
        <v>8</v>
      </c>
      <c r="F13" s="2">
        <v>0</v>
      </c>
      <c r="G13" s="2">
        <v>1</v>
      </c>
      <c r="H13" s="2">
        <v>1</v>
      </c>
      <c r="I13" s="2">
        <v>2</v>
      </c>
      <c r="J13" s="2">
        <v>2</v>
      </c>
      <c r="K13" s="3"/>
      <c r="L13" s="2"/>
      <c r="M13" s="2"/>
      <c r="N13" s="2"/>
      <c r="O13" s="2"/>
      <c r="P13" s="2"/>
      <c r="Q13" s="3"/>
      <c r="R13" s="2"/>
      <c r="S13" s="2"/>
      <c r="T13" s="2"/>
      <c r="U13" s="2"/>
      <c r="V13" s="2"/>
      <c r="W13" s="3"/>
      <c r="X13" s="2">
        <v>0</v>
      </c>
      <c r="Y13" s="2">
        <v>0</v>
      </c>
      <c r="Z13" s="2">
        <v>0</v>
      </c>
      <c r="AA13" s="2">
        <v>0</v>
      </c>
      <c r="AB13" s="2">
        <v>3</v>
      </c>
    </row>
    <row r="14" spans="6:28" ht="12">
      <c r="F14" s="113" t="s">
        <v>28</v>
      </c>
      <c r="G14" s="113"/>
      <c r="H14" s="113"/>
      <c r="I14" s="113"/>
      <c r="J14" s="2"/>
      <c r="K14" s="3"/>
      <c r="L14" s="113"/>
      <c r="M14" s="113"/>
      <c r="N14" s="113"/>
      <c r="O14" s="113"/>
      <c r="P14" s="2"/>
      <c r="Q14" s="3"/>
      <c r="R14" s="113"/>
      <c r="S14" s="113"/>
      <c r="T14" s="113"/>
      <c r="U14" s="113"/>
      <c r="V14" s="2"/>
      <c r="W14" s="3"/>
      <c r="X14" s="113" t="s">
        <v>28</v>
      </c>
      <c r="Y14" s="113"/>
      <c r="Z14" s="113"/>
      <c r="AA14" s="113"/>
      <c r="AB14" s="2"/>
    </row>
    <row r="15" spans="6:28" ht="12.75">
      <c r="F15" s="5" t="s">
        <v>1</v>
      </c>
      <c r="G15" s="5" t="s">
        <v>2</v>
      </c>
      <c r="H15" s="5" t="s">
        <v>3</v>
      </c>
      <c r="I15" s="5" t="s">
        <v>7</v>
      </c>
      <c r="J15" s="2"/>
      <c r="K15" s="3"/>
      <c r="L15" s="5"/>
      <c r="M15" s="5"/>
      <c r="N15" s="5"/>
      <c r="O15" s="5"/>
      <c r="P15" s="2"/>
      <c r="Q15" s="3"/>
      <c r="R15" s="5"/>
      <c r="S15" s="5"/>
      <c r="T15" s="5"/>
      <c r="U15" s="5"/>
      <c r="V15" s="2"/>
      <c r="W15" s="3"/>
      <c r="X15" s="5" t="s">
        <v>1</v>
      </c>
      <c r="Y15" s="5" t="s">
        <v>2</v>
      </c>
      <c r="Z15" s="5" t="s">
        <v>3</v>
      </c>
      <c r="AA15" s="5" t="s">
        <v>7</v>
      </c>
      <c r="AB15" s="2"/>
    </row>
    <row r="16" spans="6:28" ht="12">
      <c r="F16" s="2">
        <v>1</v>
      </c>
      <c r="G16" s="2">
        <v>1</v>
      </c>
      <c r="H16" s="2">
        <v>1</v>
      </c>
      <c r="I16" s="2">
        <v>2</v>
      </c>
      <c r="J16" s="2"/>
      <c r="K16" s="3"/>
      <c r="L16" s="2"/>
      <c r="M16" s="2"/>
      <c r="N16" s="2"/>
      <c r="O16" s="2"/>
      <c r="P16" s="2"/>
      <c r="Q16" s="3"/>
      <c r="R16" s="2"/>
      <c r="S16" s="2"/>
      <c r="T16" s="2"/>
      <c r="U16" s="2"/>
      <c r="V16" s="2"/>
      <c r="W16" s="3"/>
      <c r="X16" s="2">
        <v>0</v>
      </c>
      <c r="Y16" s="2">
        <v>1</v>
      </c>
      <c r="Z16" s="2">
        <v>1</v>
      </c>
      <c r="AA16" s="2">
        <v>2</v>
      </c>
      <c r="AB16" s="2"/>
    </row>
    <row r="17" spans="6:28" ht="12">
      <c r="F17" s="2"/>
      <c r="G17" s="2"/>
      <c r="H17" s="2"/>
      <c r="I17" s="2"/>
      <c r="J17" s="2"/>
      <c r="K17" s="3"/>
      <c r="L17" s="2"/>
      <c r="M17" s="2"/>
      <c r="N17" s="2"/>
      <c r="O17" s="2"/>
      <c r="P17" s="2"/>
      <c r="Q17" s="3"/>
      <c r="R17" s="2"/>
      <c r="S17" s="2"/>
      <c r="T17" s="2"/>
      <c r="U17" s="2"/>
      <c r="V17" s="2"/>
      <c r="W17" s="3"/>
      <c r="X17" s="2"/>
      <c r="Y17" s="2"/>
      <c r="Z17" s="2"/>
      <c r="AA17" s="2"/>
      <c r="AB17" s="2"/>
    </row>
    <row r="18" spans="6:28" ht="12">
      <c r="F18" s="114" t="str">
        <f>F4</f>
        <v>UPPER GUM</v>
      </c>
      <c r="G18" s="114"/>
      <c r="H18" s="114"/>
      <c r="I18" s="114"/>
      <c r="J18" s="114"/>
      <c r="K18" s="3"/>
      <c r="L18" s="114"/>
      <c r="M18" s="114"/>
      <c r="N18" s="114"/>
      <c r="O18" s="114"/>
      <c r="P18" s="114"/>
      <c r="Q18" s="3"/>
      <c r="R18" s="114"/>
      <c r="S18" s="114"/>
      <c r="T18" s="114"/>
      <c r="U18" s="114"/>
      <c r="V18" s="114"/>
      <c r="W18" s="3"/>
      <c r="X18" s="114" t="str">
        <f>X4</f>
        <v>UPPER GUM</v>
      </c>
      <c r="Y18" s="114"/>
      <c r="Z18" s="114"/>
      <c r="AA18" s="114"/>
      <c r="AB18" s="114"/>
    </row>
    <row r="19" spans="6:28" ht="12.75">
      <c r="F19" s="5" t="s">
        <v>0</v>
      </c>
      <c r="G19" s="5" t="s">
        <v>1</v>
      </c>
      <c r="H19" s="5" t="s">
        <v>2</v>
      </c>
      <c r="I19" s="5" t="s">
        <v>3</v>
      </c>
      <c r="J19" s="5" t="s">
        <v>4</v>
      </c>
      <c r="K19" s="3"/>
      <c r="L19" s="5"/>
      <c r="M19" s="5"/>
      <c r="N19" s="5"/>
      <c r="O19" s="5"/>
      <c r="P19" s="5"/>
      <c r="Q19" s="3"/>
      <c r="R19" s="5"/>
      <c r="S19" s="5"/>
      <c r="T19" s="5"/>
      <c r="U19" s="5"/>
      <c r="V19" s="5"/>
      <c r="W19" s="3"/>
      <c r="X19" s="5" t="s">
        <v>0</v>
      </c>
      <c r="Y19" s="5" t="s">
        <v>1</v>
      </c>
      <c r="Z19" s="5" t="s">
        <v>2</v>
      </c>
      <c r="AA19" s="5" t="s">
        <v>3</v>
      </c>
      <c r="AB19" s="5" t="s">
        <v>4</v>
      </c>
    </row>
    <row r="20" spans="2:28" ht="12">
      <c r="B20" s="2">
        <v>3</v>
      </c>
      <c r="C20" s="8" t="s">
        <v>47</v>
      </c>
      <c r="D20" s="2" t="s">
        <v>8</v>
      </c>
      <c r="F20" s="2">
        <v>1</v>
      </c>
      <c r="G20" s="2">
        <v>1</v>
      </c>
      <c r="H20" s="2">
        <v>1</v>
      </c>
      <c r="I20" s="2">
        <v>1</v>
      </c>
      <c r="J20" s="2">
        <v>3</v>
      </c>
      <c r="K20" s="3"/>
      <c r="L20" s="2"/>
      <c r="M20" s="2"/>
      <c r="N20" s="2"/>
      <c r="O20" s="2"/>
      <c r="P20" s="2"/>
      <c r="Q20" s="3"/>
      <c r="R20" s="2"/>
      <c r="S20" s="2"/>
      <c r="T20" s="2"/>
      <c r="U20" s="2"/>
      <c r="V20" s="2"/>
      <c r="W20" s="3"/>
      <c r="X20" s="2">
        <v>0</v>
      </c>
      <c r="Y20" s="2">
        <v>0</v>
      </c>
      <c r="Z20" s="2">
        <v>1</v>
      </c>
      <c r="AA20" s="2">
        <v>1</v>
      </c>
      <c r="AB20" s="2">
        <v>3</v>
      </c>
    </row>
    <row r="21" spans="6:28" ht="12">
      <c r="F21" s="113" t="s">
        <v>28</v>
      </c>
      <c r="G21" s="113"/>
      <c r="H21" s="113"/>
      <c r="I21" s="113"/>
      <c r="J21" s="2"/>
      <c r="K21" s="3"/>
      <c r="L21" s="113"/>
      <c r="M21" s="113"/>
      <c r="N21" s="113"/>
      <c r="O21" s="113"/>
      <c r="P21" s="2"/>
      <c r="Q21" s="3"/>
      <c r="R21" s="113"/>
      <c r="S21" s="113"/>
      <c r="T21" s="113"/>
      <c r="U21" s="113"/>
      <c r="V21" s="2"/>
      <c r="W21" s="3"/>
      <c r="X21" s="113" t="s">
        <v>28</v>
      </c>
      <c r="Y21" s="113"/>
      <c r="Z21" s="113"/>
      <c r="AA21" s="113"/>
      <c r="AB21" s="2"/>
    </row>
    <row r="22" spans="6:28" ht="12.75">
      <c r="F22" s="5" t="s">
        <v>1</v>
      </c>
      <c r="G22" s="5" t="s">
        <v>2</v>
      </c>
      <c r="H22" s="5" t="s">
        <v>3</v>
      </c>
      <c r="I22" s="5" t="s">
        <v>7</v>
      </c>
      <c r="J22" s="2"/>
      <c r="K22" s="3"/>
      <c r="L22" s="5"/>
      <c r="M22" s="5"/>
      <c r="N22" s="5"/>
      <c r="O22" s="5"/>
      <c r="P22" s="2"/>
      <c r="Q22" s="3"/>
      <c r="R22" s="5"/>
      <c r="S22" s="5"/>
      <c r="T22" s="5"/>
      <c r="U22" s="5"/>
      <c r="V22" s="2"/>
      <c r="W22" s="3"/>
      <c r="X22" s="5" t="s">
        <v>1</v>
      </c>
      <c r="Y22" s="5" t="s">
        <v>2</v>
      </c>
      <c r="Z22" s="5" t="s">
        <v>3</v>
      </c>
      <c r="AA22" s="5" t="s">
        <v>7</v>
      </c>
      <c r="AB22" s="2"/>
    </row>
    <row r="23" spans="6:28" ht="12">
      <c r="F23" s="2">
        <v>2</v>
      </c>
      <c r="G23" s="2">
        <v>2</v>
      </c>
      <c r="H23" s="2">
        <v>2</v>
      </c>
      <c r="I23" s="2">
        <v>3</v>
      </c>
      <c r="J23" s="2"/>
      <c r="K23" s="3"/>
      <c r="L23" s="2"/>
      <c r="M23" s="2"/>
      <c r="N23" s="2"/>
      <c r="O23" s="2"/>
      <c r="P23" s="2"/>
      <c r="Q23" s="3"/>
      <c r="R23" s="2"/>
      <c r="S23" s="2"/>
      <c r="T23" s="2"/>
      <c r="U23" s="2"/>
      <c r="V23" s="2"/>
      <c r="W23" s="3"/>
      <c r="X23" s="2">
        <v>0</v>
      </c>
      <c r="Y23" s="2">
        <v>0</v>
      </c>
      <c r="Z23" s="2">
        <v>1</v>
      </c>
      <c r="AA23" s="2">
        <v>2</v>
      </c>
      <c r="AB23" s="2"/>
    </row>
    <row r="24" spans="6:28" ht="12">
      <c r="F24" s="2"/>
      <c r="G24" s="2"/>
      <c r="H24" s="2"/>
      <c r="I24" s="2"/>
      <c r="J24" s="2"/>
      <c r="K24" s="3"/>
      <c r="L24" s="2"/>
      <c r="M24" s="2"/>
      <c r="N24" s="2"/>
      <c r="O24" s="2"/>
      <c r="P24" s="2"/>
      <c r="Q24" s="3"/>
      <c r="R24" s="2"/>
      <c r="S24" s="2"/>
      <c r="T24" s="2"/>
      <c r="U24" s="2"/>
      <c r="V24" s="2"/>
      <c r="W24" s="3"/>
      <c r="X24" s="2"/>
      <c r="Y24" s="2"/>
      <c r="Z24" s="2"/>
      <c r="AA24" s="2"/>
      <c r="AB24" s="2"/>
    </row>
    <row r="25" spans="6:28" ht="12">
      <c r="F25" s="114" t="s">
        <v>29</v>
      </c>
      <c r="G25" s="114"/>
      <c r="H25" s="114"/>
      <c r="I25" s="114"/>
      <c r="J25" s="114"/>
      <c r="K25" s="3"/>
      <c r="L25" s="114"/>
      <c r="M25" s="114"/>
      <c r="N25" s="114"/>
      <c r="O25" s="114"/>
      <c r="P25" s="114"/>
      <c r="Q25" s="3"/>
      <c r="R25" s="114"/>
      <c r="S25" s="114"/>
      <c r="T25" s="114"/>
      <c r="U25" s="114"/>
      <c r="V25" s="114"/>
      <c r="W25" s="3"/>
      <c r="X25" s="114" t="s">
        <v>29</v>
      </c>
      <c r="Y25" s="114"/>
      <c r="Z25" s="114"/>
      <c r="AA25" s="114"/>
      <c r="AB25" s="114"/>
    </row>
    <row r="26" spans="6:28" ht="12.75">
      <c r="F26" s="5" t="s">
        <v>0</v>
      </c>
      <c r="G26" s="5" t="s">
        <v>1</v>
      </c>
      <c r="H26" s="5" t="s">
        <v>2</v>
      </c>
      <c r="I26" s="5" t="s">
        <v>3</v>
      </c>
      <c r="J26" s="5" t="s">
        <v>4</v>
      </c>
      <c r="K26" s="3"/>
      <c r="L26" s="5"/>
      <c r="M26" s="5"/>
      <c r="N26" s="5"/>
      <c r="O26" s="5"/>
      <c r="P26" s="5"/>
      <c r="Q26" s="3"/>
      <c r="R26" s="5"/>
      <c r="S26" s="5"/>
      <c r="T26" s="5"/>
      <c r="U26" s="5"/>
      <c r="V26" s="5"/>
      <c r="W26" s="3"/>
      <c r="X26" s="5" t="s">
        <v>0</v>
      </c>
      <c r="Y26" s="5" t="s">
        <v>1</v>
      </c>
      <c r="Z26" s="5" t="s">
        <v>2</v>
      </c>
      <c r="AA26" s="5" t="s">
        <v>3</v>
      </c>
      <c r="AB26" s="5" t="s">
        <v>4</v>
      </c>
    </row>
    <row r="27" spans="2:28" ht="12">
      <c r="B27" s="2">
        <v>4</v>
      </c>
      <c r="C27" s="8" t="s">
        <v>48</v>
      </c>
      <c r="D27" s="2" t="s">
        <v>8</v>
      </c>
      <c r="F27" s="2">
        <v>1</v>
      </c>
      <c r="G27" s="2">
        <v>1</v>
      </c>
      <c r="H27" s="2">
        <v>1</v>
      </c>
      <c r="I27" s="2">
        <v>1</v>
      </c>
      <c r="J27" s="2">
        <v>2</v>
      </c>
      <c r="K27" s="3"/>
      <c r="L27" s="2"/>
      <c r="M27" s="2"/>
      <c r="N27" s="2"/>
      <c r="O27" s="2"/>
      <c r="P27" s="2"/>
      <c r="Q27" s="3"/>
      <c r="R27" s="2"/>
      <c r="S27" s="2"/>
      <c r="T27" s="2"/>
      <c r="U27" s="2"/>
      <c r="V27" s="2"/>
      <c r="W27" s="3"/>
      <c r="X27" s="2">
        <v>0</v>
      </c>
      <c r="Y27" s="2">
        <v>0</v>
      </c>
      <c r="Z27" s="2">
        <v>1</v>
      </c>
      <c r="AA27" s="2">
        <v>3</v>
      </c>
      <c r="AB27" s="2">
        <v>3</v>
      </c>
    </row>
    <row r="28" spans="6:28" ht="12">
      <c r="F28" s="113" t="s">
        <v>28</v>
      </c>
      <c r="G28" s="113"/>
      <c r="H28" s="113"/>
      <c r="I28" s="113"/>
      <c r="J28" s="2"/>
      <c r="K28" s="3"/>
      <c r="L28" s="113"/>
      <c r="M28" s="113"/>
      <c r="N28" s="113"/>
      <c r="O28" s="113"/>
      <c r="P28" s="2"/>
      <c r="Q28" s="3"/>
      <c r="R28" s="113"/>
      <c r="S28" s="113"/>
      <c r="T28" s="113"/>
      <c r="U28" s="113"/>
      <c r="V28" s="2"/>
      <c r="W28" s="3"/>
      <c r="X28" s="113" t="s">
        <v>28</v>
      </c>
      <c r="Y28" s="113"/>
      <c r="Z28" s="113"/>
      <c r="AA28" s="113"/>
      <c r="AB28" s="2"/>
    </row>
    <row r="29" spans="6:28" ht="12.75">
      <c r="F29" s="5" t="s">
        <v>1</v>
      </c>
      <c r="G29" s="5" t="s">
        <v>2</v>
      </c>
      <c r="H29" s="5" t="s">
        <v>3</v>
      </c>
      <c r="I29" s="5" t="s">
        <v>7</v>
      </c>
      <c r="J29" s="2"/>
      <c r="K29" s="3"/>
      <c r="L29" s="5"/>
      <c r="M29" s="5"/>
      <c r="N29" s="5"/>
      <c r="O29" s="5"/>
      <c r="P29" s="2"/>
      <c r="Q29" s="3"/>
      <c r="R29" s="5"/>
      <c r="S29" s="5"/>
      <c r="T29" s="5"/>
      <c r="U29" s="5"/>
      <c r="V29" s="2"/>
      <c r="W29" s="3"/>
      <c r="X29" s="5" t="s">
        <v>1</v>
      </c>
      <c r="Y29" s="5" t="s">
        <v>2</v>
      </c>
      <c r="Z29" s="5" t="s">
        <v>3</v>
      </c>
      <c r="AA29" s="5" t="s">
        <v>7</v>
      </c>
      <c r="AB29" s="2"/>
    </row>
    <row r="30" spans="6:28" ht="12">
      <c r="F30" s="2">
        <v>1</v>
      </c>
      <c r="G30" s="2">
        <v>2</v>
      </c>
      <c r="H30" s="2">
        <v>2</v>
      </c>
      <c r="I30" s="2">
        <v>3</v>
      </c>
      <c r="J30" s="2"/>
      <c r="K30" s="3"/>
      <c r="L30" s="2"/>
      <c r="M30" s="2"/>
      <c r="N30" s="2"/>
      <c r="O30" s="2"/>
      <c r="P30" s="2"/>
      <c r="Q30" s="3"/>
      <c r="R30" s="2"/>
      <c r="S30" s="2"/>
      <c r="T30" s="2"/>
      <c r="U30" s="2"/>
      <c r="V30" s="2"/>
      <c r="W30" s="3"/>
      <c r="X30" s="2">
        <v>0</v>
      </c>
      <c r="Y30" s="2">
        <v>0</v>
      </c>
      <c r="Z30" s="2">
        <v>0</v>
      </c>
      <c r="AA30" s="2">
        <v>2</v>
      </c>
      <c r="AB30" s="2"/>
    </row>
    <row r="31" spans="6:28" ht="12">
      <c r="F31" s="2"/>
      <c r="G31" s="2"/>
      <c r="H31" s="2"/>
      <c r="I31" s="2"/>
      <c r="J31" s="2"/>
      <c r="K31" s="3"/>
      <c r="L31" s="2"/>
      <c r="M31" s="2"/>
      <c r="N31" s="2"/>
      <c r="O31" s="2"/>
      <c r="P31" s="2"/>
      <c r="Q31" s="3"/>
      <c r="R31" s="2"/>
      <c r="S31" s="2"/>
      <c r="T31" s="2"/>
      <c r="U31" s="2"/>
      <c r="V31" s="2"/>
      <c r="W31" s="3"/>
      <c r="X31" s="2"/>
      <c r="Y31" s="2"/>
      <c r="Z31" s="2"/>
      <c r="AA31" s="2"/>
      <c r="AB31" s="2"/>
    </row>
    <row r="32" spans="6:28" ht="12">
      <c r="F32" s="114" t="s">
        <v>29</v>
      </c>
      <c r="G32" s="114"/>
      <c r="H32" s="114"/>
      <c r="I32" s="114"/>
      <c r="J32" s="114"/>
      <c r="K32" s="3"/>
      <c r="L32" s="114"/>
      <c r="M32" s="114"/>
      <c r="N32" s="114"/>
      <c r="O32" s="114"/>
      <c r="P32" s="114"/>
      <c r="Q32" s="3"/>
      <c r="R32" s="114"/>
      <c r="S32" s="114"/>
      <c r="T32" s="114"/>
      <c r="U32" s="114"/>
      <c r="V32" s="114"/>
      <c r="W32" s="3"/>
      <c r="X32" s="114" t="s">
        <v>29</v>
      </c>
      <c r="Y32" s="114"/>
      <c r="Z32" s="114"/>
      <c r="AA32" s="114"/>
      <c r="AB32" s="114"/>
    </row>
    <row r="33" spans="6:28" ht="12.75">
      <c r="F33" s="5" t="s">
        <v>0</v>
      </c>
      <c r="G33" s="5" t="s">
        <v>1</v>
      </c>
      <c r="H33" s="5" t="s">
        <v>2</v>
      </c>
      <c r="I33" s="5" t="s">
        <v>3</v>
      </c>
      <c r="J33" s="5" t="s">
        <v>4</v>
      </c>
      <c r="K33" s="3"/>
      <c r="L33" s="5"/>
      <c r="M33" s="5"/>
      <c r="N33" s="5"/>
      <c r="O33" s="5"/>
      <c r="P33" s="5"/>
      <c r="Q33" s="3"/>
      <c r="R33" s="5"/>
      <c r="S33" s="5"/>
      <c r="T33" s="5"/>
      <c r="U33" s="5"/>
      <c r="V33" s="5"/>
      <c r="W33" s="3"/>
      <c r="X33" s="5" t="s">
        <v>0</v>
      </c>
      <c r="Y33" s="5" t="s">
        <v>1</v>
      </c>
      <c r="Z33" s="5" t="s">
        <v>2</v>
      </c>
      <c r="AA33" s="5" t="s">
        <v>3</v>
      </c>
      <c r="AB33" s="5" t="s">
        <v>4</v>
      </c>
    </row>
    <row r="34" spans="2:28" ht="12">
      <c r="B34" s="2">
        <v>5</v>
      </c>
      <c r="C34" s="8" t="s">
        <v>50</v>
      </c>
      <c r="D34" s="2" t="s">
        <v>8</v>
      </c>
      <c r="F34" s="2">
        <v>0</v>
      </c>
      <c r="G34" s="2">
        <v>0</v>
      </c>
      <c r="H34" s="2">
        <v>0</v>
      </c>
      <c r="I34" s="2">
        <v>0</v>
      </c>
      <c r="J34" s="2">
        <v>2</v>
      </c>
      <c r="K34" s="3"/>
      <c r="L34" s="2"/>
      <c r="M34" s="2"/>
      <c r="N34" s="2"/>
      <c r="O34" s="2"/>
      <c r="P34" s="2"/>
      <c r="Q34" s="3"/>
      <c r="R34" s="2"/>
      <c r="S34" s="2"/>
      <c r="T34" s="2"/>
      <c r="U34" s="2"/>
      <c r="V34" s="2"/>
      <c r="W34" s="3"/>
      <c r="X34" s="2">
        <v>0</v>
      </c>
      <c r="Y34" s="2">
        <v>0</v>
      </c>
      <c r="Z34" s="2">
        <v>1</v>
      </c>
      <c r="AA34" s="2">
        <v>3</v>
      </c>
      <c r="AB34" s="2">
        <v>2</v>
      </c>
    </row>
    <row r="35" spans="6:28" ht="12">
      <c r="F35" s="113" t="s">
        <v>28</v>
      </c>
      <c r="G35" s="113"/>
      <c r="H35" s="113"/>
      <c r="I35" s="113"/>
      <c r="J35" s="2"/>
      <c r="K35" s="3"/>
      <c r="L35" s="113"/>
      <c r="M35" s="113"/>
      <c r="N35" s="113"/>
      <c r="O35" s="113"/>
      <c r="P35" s="2"/>
      <c r="Q35" s="3"/>
      <c r="R35" s="113"/>
      <c r="S35" s="113"/>
      <c r="T35" s="113"/>
      <c r="U35" s="113"/>
      <c r="V35" s="2"/>
      <c r="W35" s="3"/>
      <c r="X35" s="113" t="s">
        <v>28</v>
      </c>
      <c r="Y35" s="113"/>
      <c r="Z35" s="113"/>
      <c r="AA35" s="113"/>
      <c r="AB35" s="2"/>
    </row>
    <row r="36" spans="6:28" ht="12.75">
      <c r="F36" s="5" t="s">
        <v>1</v>
      </c>
      <c r="G36" s="5" t="s">
        <v>2</v>
      </c>
      <c r="H36" s="5" t="s">
        <v>3</v>
      </c>
      <c r="I36" s="5" t="s">
        <v>7</v>
      </c>
      <c r="J36" s="2"/>
      <c r="K36" s="3"/>
      <c r="L36" s="5"/>
      <c r="M36" s="5"/>
      <c r="N36" s="5"/>
      <c r="O36" s="5"/>
      <c r="P36" s="2"/>
      <c r="Q36" s="3"/>
      <c r="R36" s="5"/>
      <c r="S36" s="5"/>
      <c r="T36" s="5"/>
      <c r="U36" s="5"/>
      <c r="V36" s="2"/>
      <c r="W36" s="3"/>
      <c r="X36" s="5" t="s">
        <v>1</v>
      </c>
      <c r="Y36" s="5" t="s">
        <v>2</v>
      </c>
      <c r="Z36" s="5" t="s">
        <v>3</v>
      </c>
      <c r="AA36" s="5" t="s">
        <v>7</v>
      </c>
      <c r="AB36" s="2"/>
    </row>
    <row r="37" spans="6:28" ht="12">
      <c r="F37" s="2">
        <v>0</v>
      </c>
      <c r="G37" s="2">
        <v>0</v>
      </c>
      <c r="H37" s="2">
        <v>0</v>
      </c>
      <c r="I37" s="2">
        <v>2</v>
      </c>
      <c r="J37" s="2"/>
      <c r="K37" s="3"/>
      <c r="L37" s="2"/>
      <c r="M37" s="2"/>
      <c r="N37" s="2"/>
      <c r="O37" s="2"/>
      <c r="P37" s="2"/>
      <c r="Q37" s="3"/>
      <c r="R37" s="2"/>
      <c r="S37" s="2"/>
      <c r="T37" s="2"/>
      <c r="U37" s="2"/>
      <c r="V37" s="2"/>
      <c r="W37" s="3"/>
      <c r="X37" s="2">
        <v>0</v>
      </c>
      <c r="Y37" s="2">
        <v>0</v>
      </c>
      <c r="Z37" s="2">
        <v>3</v>
      </c>
      <c r="AA37" s="2">
        <v>2</v>
      </c>
      <c r="AB37" s="2"/>
    </row>
    <row r="38" spans="6:28" ht="12">
      <c r="F38" s="2"/>
      <c r="G38" s="2"/>
      <c r="H38" s="2"/>
      <c r="I38" s="2"/>
      <c r="J38" s="2"/>
      <c r="K38" s="3"/>
      <c r="L38" s="2"/>
      <c r="M38" s="2"/>
      <c r="N38" s="2"/>
      <c r="O38" s="2"/>
      <c r="P38" s="2"/>
      <c r="Q38" s="3"/>
      <c r="R38" s="2"/>
      <c r="S38" s="2"/>
      <c r="T38" s="2"/>
      <c r="U38" s="2"/>
      <c r="V38" s="2"/>
      <c r="W38" s="3"/>
      <c r="X38" s="2"/>
      <c r="Y38" s="2"/>
      <c r="Z38" s="2"/>
      <c r="AA38" s="2"/>
      <c r="AB38" s="2"/>
    </row>
    <row r="39" spans="6:28" ht="12">
      <c r="F39" s="114" t="str">
        <f>F32</f>
        <v>UPPER GUM</v>
      </c>
      <c r="G39" s="114"/>
      <c r="H39" s="114"/>
      <c r="I39" s="114"/>
      <c r="J39" s="114"/>
      <c r="K39" s="3"/>
      <c r="L39" s="114"/>
      <c r="M39" s="114"/>
      <c r="N39" s="114"/>
      <c r="O39" s="114"/>
      <c r="P39" s="114"/>
      <c r="Q39" s="3"/>
      <c r="R39" s="114"/>
      <c r="S39" s="114"/>
      <c r="T39" s="114"/>
      <c r="U39" s="114"/>
      <c r="V39" s="114"/>
      <c r="W39" s="3"/>
      <c r="X39" s="114" t="str">
        <f>X32</f>
        <v>UPPER GUM</v>
      </c>
      <c r="Y39" s="114"/>
      <c r="Z39" s="114"/>
      <c r="AA39" s="114"/>
      <c r="AB39" s="114"/>
    </row>
    <row r="40" spans="6:28" ht="12.75">
      <c r="F40" s="5" t="s">
        <v>0</v>
      </c>
      <c r="G40" s="5" t="s">
        <v>1</v>
      </c>
      <c r="H40" s="5" t="s">
        <v>2</v>
      </c>
      <c r="I40" s="5" t="s">
        <v>3</v>
      </c>
      <c r="J40" s="5" t="s">
        <v>4</v>
      </c>
      <c r="K40" s="3"/>
      <c r="L40" s="5"/>
      <c r="M40" s="5"/>
      <c r="N40" s="5"/>
      <c r="O40" s="5"/>
      <c r="P40" s="5"/>
      <c r="Q40" s="3"/>
      <c r="R40" s="5"/>
      <c r="S40" s="5"/>
      <c r="T40" s="5"/>
      <c r="U40" s="5"/>
      <c r="V40" s="5"/>
      <c r="W40" s="3"/>
      <c r="X40" s="5" t="s">
        <v>0</v>
      </c>
      <c r="Y40" s="5" t="s">
        <v>1</v>
      </c>
      <c r="Z40" s="5" t="s">
        <v>2</v>
      </c>
      <c r="AA40" s="5" t="s">
        <v>3</v>
      </c>
      <c r="AB40" s="5" t="s">
        <v>4</v>
      </c>
    </row>
    <row r="41" spans="2:28" ht="12">
      <c r="B41" s="2">
        <v>6</v>
      </c>
      <c r="C41" s="8" t="s">
        <v>51</v>
      </c>
      <c r="D41" s="2" t="s">
        <v>8</v>
      </c>
      <c r="F41" s="2">
        <v>1</v>
      </c>
      <c r="G41" s="2">
        <v>0</v>
      </c>
      <c r="H41" s="2">
        <v>1</v>
      </c>
      <c r="I41" s="2">
        <v>1</v>
      </c>
      <c r="J41" s="2">
        <v>1</v>
      </c>
      <c r="K41" s="3"/>
      <c r="L41" s="2"/>
      <c r="M41" s="2"/>
      <c r="N41" s="2"/>
      <c r="O41" s="2"/>
      <c r="P41" s="2"/>
      <c r="Q41" s="3"/>
      <c r="R41" s="2"/>
      <c r="S41" s="2"/>
      <c r="T41" s="2"/>
      <c r="U41" s="2"/>
      <c r="V41" s="2"/>
      <c r="W41" s="3"/>
      <c r="X41" s="2">
        <v>0</v>
      </c>
      <c r="Y41" s="2">
        <v>0</v>
      </c>
      <c r="Z41" s="2">
        <v>0</v>
      </c>
      <c r="AA41" s="2">
        <v>1</v>
      </c>
      <c r="AB41" s="2">
        <v>2</v>
      </c>
    </row>
    <row r="42" spans="6:28" ht="12">
      <c r="F42" s="113" t="s">
        <v>28</v>
      </c>
      <c r="G42" s="113"/>
      <c r="H42" s="113"/>
      <c r="I42" s="113"/>
      <c r="J42" s="2"/>
      <c r="K42" s="3"/>
      <c r="L42" s="113"/>
      <c r="M42" s="113"/>
      <c r="N42" s="113"/>
      <c r="O42" s="113"/>
      <c r="P42" s="2"/>
      <c r="Q42" s="3"/>
      <c r="R42" s="113"/>
      <c r="S42" s="113"/>
      <c r="T42" s="113"/>
      <c r="U42" s="113"/>
      <c r="V42" s="2"/>
      <c r="W42" s="3"/>
      <c r="X42" s="113" t="s">
        <v>28</v>
      </c>
      <c r="Y42" s="113"/>
      <c r="Z42" s="113"/>
      <c r="AA42" s="113"/>
      <c r="AB42" s="2"/>
    </row>
    <row r="43" spans="6:28" ht="12.75">
      <c r="F43" s="5" t="s">
        <v>1</v>
      </c>
      <c r="G43" s="5" t="s">
        <v>2</v>
      </c>
      <c r="H43" s="5" t="s">
        <v>3</v>
      </c>
      <c r="I43" s="5" t="s">
        <v>7</v>
      </c>
      <c r="J43" s="2"/>
      <c r="K43" s="3"/>
      <c r="L43" s="5"/>
      <c r="M43" s="5"/>
      <c r="N43" s="5"/>
      <c r="O43" s="5"/>
      <c r="P43" s="2"/>
      <c r="Q43" s="3"/>
      <c r="R43" s="5"/>
      <c r="S43" s="5"/>
      <c r="T43" s="5"/>
      <c r="U43" s="5"/>
      <c r="V43" s="2"/>
      <c r="W43" s="3"/>
      <c r="X43" s="5" t="s">
        <v>1</v>
      </c>
      <c r="Y43" s="5" t="s">
        <v>2</v>
      </c>
      <c r="Z43" s="5" t="s">
        <v>3</v>
      </c>
      <c r="AA43" s="5" t="s">
        <v>7</v>
      </c>
      <c r="AB43" s="2"/>
    </row>
    <row r="44" spans="6:28" ht="12">
      <c r="F44" s="2">
        <v>0</v>
      </c>
      <c r="G44" s="2">
        <v>1</v>
      </c>
      <c r="H44" s="2">
        <v>1</v>
      </c>
      <c r="I44" s="2">
        <v>2</v>
      </c>
      <c r="J44" s="2"/>
      <c r="K44" s="3"/>
      <c r="L44" s="2"/>
      <c r="M44" s="2"/>
      <c r="N44" s="2"/>
      <c r="O44" s="2"/>
      <c r="P44" s="2"/>
      <c r="Q44" s="3"/>
      <c r="R44" s="2"/>
      <c r="S44" s="2"/>
      <c r="T44" s="2"/>
      <c r="U44" s="2"/>
      <c r="V44" s="2"/>
      <c r="W44" s="3"/>
      <c r="X44" s="2">
        <v>0</v>
      </c>
      <c r="Y44" s="2">
        <v>0</v>
      </c>
      <c r="Z44" s="2">
        <v>1</v>
      </c>
      <c r="AA44" s="2">
        <v>2</v>
      </c>
      <c r="AB44" s="2"/>
    </row>
    <row r="45" spans="6:28" ht="12">
      <c r="F45" s="2"/>
      <c r="G45" s="2"/>
      <c r="H45" s="2"/>
      <c r="I45" s="2"/>
      <c r="J45" s="2"/>
      <c r="K45" s="3"/>
      <c r="L45" s="2"/>
      <c r="M45" s="2"/>
      <c r="N45" s="2"/>
      <c r="O45" s="2"/>
      <c r="P45" s="2"/>
      <c r="Q45" s="3"/>
      <c r="R45" s="2"/>
      <c r="S45" s="2"/>
      <c r="T45" s="2"/>
      <c r="U45" s="2"/>
      <c r="V45" s="2"/>
      <c r="W45" s="3"/>
      <c r="X45" s="2"/>
      <c r="Y45" s="2"/>
      <c r="Z45" s="2"/>
      <c r="AA45" s="2"/>
      <c r="AB45" s="2"/>
    </row>
    <row r="46" spans="6:28" ht="12">
      <c r="F46" s="114" t="str">
        <f>F32</f>
        <v>UPPER GUM</v>
      </c>
      <c r="G46" s="114"/>
      <c r="H46" s="114"/>
      <c r="I46" s="114"/>
      <c r="J46" s="114"/>
      <c r="K46" s="3"/>
      <c r="L46" s="114"/>
      <c r="M46" s="114"/>
      <c r="N46" s="114"/>
      <c r="O46" s="114"/>
      <c r="P46" s="114"/>
      <c r="Q46" s="3"/>
      <c r="R46" s="114"/>
      <c r="S46" s="114"/>
      <c r="T46" s="114"/>
      <c r="U46" s="114"/>
      <c r="V46" s="114"/>
      <c r="W46" s="3"/>
      <c r="X46" s="114" t="str">
        <f>X32</f>
        <v>UPPER GUM</v>
      </c>
      <c r="Y46" s="114"/>
      <c r="Z46" s="114"/>
      <c r="AA46" s="114"/>
      <c r="AB46" s="114"/>
    </row>
    <row r="47" spans="6:28" ht="12.75">
      <c r="F47" s="5" t="s">
        <v>0</v>
      </c>
      <c r="G47" s="5" t="s">
        <v>1</v>
      </c>
      <c r="H47" s="5" t="s">
        <v>2</v>
      </c>
      <c r="I47" s="5" t="s">
        <v>3</v>
      </c>
      <c r="J47" s="5" t="s">
        <v>4</v>
      </c>
      <c r="K47" s="3"/>
      <c r="L47" s="5"/>
      <c r="M47" s="5"/>
      <c r="N47" s="5"/>
      <c r="O47" s="5"/>
      <c r="P47" s="5"/>
      <c r="Q47" s="3"/>
      <c r="R47" s="5"/>
      <c r="S47" s="5"/>
      <c r="T47" s="5"/>
      <c r="U47" s="5"/>
      <c r="V47" s="5"/>
      <c r="W47" s="3"/>
      <c r="X47" s="5" t="s">
        <v>0</v>
      </c>
      <c r="Y47" s="5" t="s">
        <v>1</v>
      </c>
      <c r="Z47" s="5" t="s">
        <v>2</v>
      </c>
      <c r="AA47" s="5" t="s">
        <v>3</v>
      </c>
      <c r="AB47" s="5" t="s">
        <v>4</v>
      </c>
    </row>
    <row r="48" spans="2:28" ht="12">
      <c r="B48" s="2">
        <v>7</v>
      </c>
      <c r="C48" s="8" t="s">
        <v>52</v>
      </c>
      <c r="D48" s="2" t="s">
        <v>8</v>
      </c>
      <c r="F48" s="2">
        <v>0</v>
      </c>
      <c r="G48" s="2">
        <v>0</v>
      </c>
      <c r="H48" s="2">
        <v>0</v>
      </c>
      <c r="I48" s="2">
        <v>0</v>
      </c>
      <c r="J48" s="2">
        <v>1</v>
      </c>
      <c r="K48" s="3"/>
      <c r="L48" s="2"/>
      <c r="M48" s="2"/>
      <c r="N48" s="2"/>
      <c r="O48" s="2"/>
      <c r="P48" s="2"/>
      <c r="Q48" s="3"/>
      <c r="R48" s="2"/>
      <c r="S48" s="2"/>
      <c r="T48" s="2"/>
      <c r="U48" s="2"/>
      <c r="V48" s="2"/>
      <c r="W48" s="3"/>
      <c r="X48" s="2">
        <v>0</v>
      </c>
      <c r="Y48" s="2">
        <v>1</v>
      </c>
      <c r="Z48" s="2">
        <v>0</v>
      </c>
      <c r="AA48" s="2">
        <v>1</v>
      </c>
      <c r="AB48" s="2">
        <v>2</v>
      </c>
    </row>
    <row r="49" spans="6:28" ht="12">
      <c r="F49" s="113" t="s">
        <v>28</v>
      </c>
      <c r="G49" s="113"/>
      <c r="H49" s="113"/>
      <c r="I49" s="113"/>
      <c r="J49" s="2"/>
      <c r="K49" s="3"/>
      <c r="L49" s="113"/>
      <c r="M49" s="113"/>
      <c r="N49" s="113"/>
      <c r="O49" s="113"/>
      <c r="P49" s="2"/>
      <c r="Q49" s="3"/>
      <c r="R49" s="113"/>
      <c r="S49" s="113"/>
      <c r="T49" s="113"/>
      <c r="U49" s="113"/>
      <c r="V49" s="2"/>
      <c r="W49" s="3"/>
      <c r="X49" s="113" t="s">
        <v>28</v>
      </c>
      <c r="Y49" s="113"/>
      <c r="Z49" s="113"/>
      <c r="AA49" s="113"/>
      <c r="AB49" s="2"/>
    </row>
    <row r="50" spans="6:28" ht="12.75">
      <c r="F50" s="5" t="s">
        <v>1</v>
      </c>
      <c r="G50" s="5" t="s">
        <v>2</v>
      </c>
      <c r="H50" s="5" t="s">
        <v>3</v>
      </c>
      <c r="I50" s="5" t="s">
        <v>7</v>
      </c>
      <c r="J50" s="2"/>
      <c r="K50" s="3"/>
      <c r="L50" s="5"/>
      <c r="M50" s="5"/>
      <c r="N50" s="5"/>
      <c r="O50" s="5"/>
      <c r="P50" s="2"/>
      <c r="Q50" s="3"/>
      <c r="R50" s="5"/>
      <c r="S50" s="5"/>
      <c r="T50" s="5"/>
      <c r="U50" s="5"/>
      <c r="V50" s="2"/>
      <c r="W50" s="3"/>
      <c r="X50" s="5" t="s">
        <v>1</v>
      </c>
      <c r="Y50" s="5" t="s">
        <v>2</v>
      </c>
      <c r="Z50" s="5" t="s">
        <v>3</v>
      </c>
      <c r="AA50" s="5" t="s">
        <v>7</v>
      </c>
      <c r="AB50" s="2"/>
    </row>
    <row r="51" spans="6:27" ht="12">
      <c r="F51">
        <v>0</v>
      </c>
      <c r="G51">
        <v>0</v>
      </c>
      <c r="H51">
        <v>0</v>
      </c>
      <c r="I51">
        <v>0</v>
      </c>
      <c r="X51">
        <v>0</v>
      </c>
      <c r="Y51">
        <v>0</v>
      </c>
      <c r="Z51">
        <v>0</v>
      </c>
      <c r="AA51">
        <v>1</v>
      </c>
    </row>
    <row r="53" spans="6:28" ht="12">
      <c r="F53" s="114" t="str">
        <f>F32</f>
        <v>UPPER GUM</v>
      </c>
      <c r="G53" s="114"/>
      <c r="H53" s="114"/>
      <c r="I53" s="114"/>
      <c r="J53" s="114"/>
      <c r="K53" s="3"/>
      <c r="L53" s="114"/>
      <c r="M53" s="114"/>
      <c r="N53" s="114"/>
      <c r="O53" s="114"/>
      <c r="P53" s="114"/>
      <c r="Q53" s="3"/>
      <c r="R53" s="114"/>
      <c r="S53" s="114"/>
      <c r="T53" s="114"/>
      <c r="U53" s="114"/>
      <c r="V53" s="114"/>
      <c r="W53" s="3"/>
      <c r="X53" s="114" t="s">
        <v>29</v>
      </c>
      <c r="Y53" s="114"/>
      <c r="Z53" s="114"/>
      <c r="AA53" s="114"/>
      <c r="AB53" s="114"/>
    </row>
    <row r="54" spans="6:28" ht="12.75">
      <c r="F54" s="5" t="s">
        <v>0</v>
      </c>
      <c r="G54" s="5" t="s">
        <v>1</v>
      </c>
      <c r="H54" s="5" t="s">
        <v>2</v>
      </c>
      <c r="I54" s="5" t="s">
        <v>3</v>
      </c>
      <c r="J54" s="5" t="s">
        <v>4</v>
      </c>
      <c r="K54" s="3"/>
      <c r="L54" s="5"/>
      <c r="M54" s="5"/>
      <c r="N54" s="5"/>
      <c r="O54" s="5"/>
      <c r="P54" s="5"/>
      <c r="Q54" s="3"/>
      <c r="R54" s="5"/>
      <c r="S54" s="5"/>
      <c r="T54" s="5"/>
      <c r="U54" s="5"/>
      <c r="V54" s="5"/>
      <c r="W54" s="3"/>
      <c r="X54" s="5" t="s">
        <v>0</v>
      </c>
      <c r="Y54" s="5" t="s">
        <v>1</v>
      </c>
      <c r="Z54" s="5" t="s">
        <v>2</v>
      </c>
      <c r="AA54" s="5" t="s">
        <v>3</v>
      </c>
      <c r="AB54" s="5" t="s">
        <v>4</v>
      </c>
    </row>
    <row r="55" spans="2:28" ht="12">
      <c r="B55" s="2">
        <v>8</v>
      </c>
      <c r="C55" s="8" t="s">
        <v>53</v>
      </c>
      <c r="D55" s="2" t="s">
        <v>8</v>
      </c>
      <c r="F55" s="2">
        <v>1</v>
      </c>
      <c r="G55" s="2">
        <v>0</v>
      </c>
      <c r="H55" s="2">
        <v>0</v>
      </c>
      <c r="I55" s="2">
        <v>0</v>
      </c>
      <c r="J55" s="2">
        <v>1</v>
      </c>
      <c r="K55" s="3"/>
      <c r="L55" s="2"/>
      <c r="M55" s="2"/>
      <c r="N55" s="2"/>
      <c r="O55" s="2"/>
      <c r="P55" s="2"/>
      <c r="Q55" s="3"/>
      <c r="R55" s="2"/>
      <c r="S55" s="2"/>
      <c r="T55" s="2"/>
      <c r="U55" s="2"/>
      <c r="V55" s="2"/>
      <c r="W55" s="3"/>
      <c r="X55" s="2">
        <v>0</v>
      </c>
      <c r="Y55" s="2">
        <v>0</v>
      </c>
      <c r="Z55" s="2">
        <v>1</v>
      </c>
      <c r="AA55" s="2">
        <v>1</v>
      </c>
      <c r="AB55" s="2">
        <v>2</v>
      </c>
    </row>
    <row r="56" spans="6:28" ht="12">
      <c r="F56" s="113" t="s">
        <v>28</v>
      </c>
      <c r="G56" s="113"/>
      <c r="H56" s="113"/>
      <c r="I56" s="113"/>
      <c r="J56" s="2"/>
      <c r="K56" s="3"/>
      <c r="L56" s="113"/>
      <c r="M56" s="113"/>
      <c r="N56" s="113"/>
      <c r="O56" s="113"/>
      <c r="P56" s="2"/>
      <c r="Q56" s="3"/>
      <c r="R56" s="113"/>
      <c r="S56" s="113"/>
      <c r="T56" s="113"/>
      <c r="U56" s="113"/>
      <c r="V56" s="2"/>
      <c r="W56" s="3"/>
      <c r="X56" s="113" t="s">
        <v>28</v>
      </c>
      <c r="Y56" s="113"/>
      <c r="Z56" s="113"/>
      <c r="AA56" s="113"/>
      <c r="AB56" s="2"/>
    </row>
    <row r="57" spans="6:28" ht="12.75">
      <c r="F57" s="5" t="s">
        <v>1</v>
      </c>
      <c r="G57" s="5" t="s">
        <v>2</v>
      </c>
      <c r="H57" s="5" t="s">
        <v>3</v>
      </c>
      <c r="I57" s="5" t="s">
        <v>7</v>
      </c>
      <c r="J57" s="2"/>
      <c r="K57" s="3"/>
      <c r="L57" s="5"/>
      <c r="M57" s="5"/>
      <c r="N57" s="5"/>
      <c r="O57" s="5"/>
      <c r="P57" s="2"/>
      <c r="Q57" s="3"/>
      <c r="R57" s="5"/>
      <c r="S57" s="5"/>
      <c r="T57" s="5"/>
      <c r="U57" s="5"/>
      <c r="V57" s="2"/>
      <c r="W57" s="3"/>
      <c r="X57" s="5" t="s">
        <v>1</v>
      </c>
      <c r="Y57" s="5" t="s">
        <v>2</v>
      </c>
      <c r="Z57" s="5" t="s">
        <v>3</v>
      </c>
      <c r="AA57" s="5" t="s">
        <v>7</v>
      </c>
      <c r="AB57" s="2"/>
    </row>
    <row r="58" spans="6:27" ht="12">
      <c r="F58">
        <v>1</v>
      </c>
      <c r="G58">
        <v>0</v>
      </c>
      <c r="H58">
        <v>0</v>
      </c>
      <c r="I58">
        <v>1</v>
      </c>
      <c r="X58">
        <v>0</v>
      </c>
      <c r="Y58">
        <v>0</v>
      </c>
      <c r="Z58">
        <v>1</v>
      </c>
      <c r="AA58">
        <v>0</v>
      </c>
    </row>
    <row r="60" spans="6:28" ht="12">
      <c r="F60" s="114" t="s">
        <v>29</v>
      </c>
      <c r="G60" s="114"/>
      <c r="H60" s="114"/>
      <c r="I60" s="114"/>
      <c r="J60" s="114"/>
      <c r="K60" s="3"/>
      <c r="L60" s="114"/>
      <c r="M60" s="114"/>
      <c r="N60" s="114"/>
      <c r="O60" s="114"/>
      <c r="P60" s="114"/>
      <c r="Q60" s="3"/>
      <c r="R60" s="114"/>
      <c r="S60" s="114"/>
      <c r="T60" s="114"/>
      <c r="U60" s="114"/>
      <c r="V60" s="114"/>
      <c r="W60" s="3"/>
      <c r="X60" s="114" t="s">
        <v>29</v>
      </c>
      <c r="Y60" s="114"/>
      <c r="Z60" s="114"/>
      <c r="AA60" s="114"/>
      <c r="AB60" s="114"/>
    </row>
    <row r="61" spans="6:28" ht="12.75">
      <c r="F61" s="5" t="s">
        <v>0</v>
      </c>
      <c r="G61" s="5" t="s">
        <v>1</v>
      </c>
      <c r="H61" s="5" t="s">
        <v>2</v>
      </c>
      <c r="I61" s="5" t="s">
        <v>3</v>
      </c>
      <c r="J61" s="5" t="s">
        <v>4</v>
      </c>
      <c r="K61" s="3"/>
      <c r="L61" s="5"/>
      <c r="M61" s="5"/>
      <c r="N61" s="5"/>
      <c r="O61" s="5"/>
      <c r="P61" s="5"/>
      <c r="Q61" s="3"/>
      <c r="R61" s="5"/>
      <c r="S61" s="5"/>
      <c r="T61" s="5"/>
      <c r="U61" s="5"/>
      <c r="V61" s="5"/>
      <c r="W61" s="3"/>
      <c r="X61" s="5" t="s">
        <v>0</v>
      </c>
      <c r="Y61" s="5" t="s">
        <v>1</v>
      </c>
      <c r="Z61" s="5" t="s">
        <v>2</v>
      </c>
      <c r="AA61" s="5" t="s">
        <v>3</v>
      </c>
      <c r="AB61" s="5" t="s">
        <v>4</v>
      </c>
    </row>
    <row r="62" spans="2:28" ht="12">
      <c r="B62" s="2">
        <v>9</v>
      </c>
      <c r="C62" s="8" t="s">
        <v>54</v>
      </c>
      <c r="D62" s="2" t="s">
        <v>8</v>
      </c>
      <c r="F62" s="2">
        <v>1</v>
      </c>
      <c r="G62" s="2">
        <v>0</v>
      </c>
      <c r="H62" s="2">
        <v>0</v>
      </c>
      <c r="I62" s="2">
        <v>1</v>
      </c>
      <c r="J62" s="2">
        <v>1</v>
      </c>
      <c r="K62" s="3"/>
      <c r="L62" s="2"/>
      <c r="M62" s="2"/>
      <c r="N62" s="2"/>
      <c r="O62" s="2"/>
      <c r="P62" s="2"/>
      <c r="Q62" s="3"/>
      <c r="R62" s="2"/>
      <c r="S62" s="2"/>
      <c r="T62" s="2"/>
      <c r="U62" s="2"/>
      <c r="V62" s="2"/>
      <c r="W62" s="3"/>
      <c r="X62" s="2">
        <v>2</v>
      </c>
      <c r="Y62" s="2">
        <v>0</v>
      </c>
      <c r="Z62" s="2">
        <v>1</v>
      </c>
      <c r="AA62" s="2">
        <v>2</v>
      </c>
      <c r="AB62" s="2">
        <v>3</v>
      </c>
    </row>
    <row r="63" spans="5:28" ht="12">
      <c r="E63" s="33"/>
      <c r="F63" s="113" t="s">
        <v>28</v>
      </c>
      <c r="G63" s="113"/>
      <c r="H63" s="113"/>
      <c r="I63" s="113"/>
      <c r="J63" s="2"/>
      <c r="K63" s="3"/>
      <c r="L63" s="113"/>
      <c r="M63" s="113"/>
      <c r="N63" s="113"/>
      <c r="O63" s="113"/>
      <c r="P63" s="2"/>
      <c r="Q63" s="3"/>
      <c r="R63" s="113"/>
      <c r="S63" s="113"/>
      <c r="T63" s="113"/>
      <c r="U63" s="113"/>
      <c r="V63" s="2"/>
      <c r="W63" s="3"/>
      <c r="X63" s="113" t="s">
        <v>28</v>
      </c>
      <c r="Y63" s="113"/>
      <c r="Z63" s="113"/>
      <c r="AA63" s="113"/>
      <c r="AB63" s="2"/>
    </row>
    <row r="64" spans="6:28" ht="12.75">
      <c r="F64" s="5" t="s">
        <v>1</v>
      </c>
      <c r="G64" s="5" t="s">
        <v>2</v>
      </c>
      <c r="H64" s="5" t="s">
        <v>3</v>
      </c>
      <c r="I64" s="5" t="s">
        <v>7</v>
      </c>
      <c r="J64" s="2"/>
      <c r="K64" s="3"/>
      <c r="L64" s="5"/>
      <c r="M64" s="5"/>
      <c r="N64" s="5"/>
      <c r="O64" s="5"/>
      <c r="P64" s="2"/>
      <c r="Q64" s="3"/>
      <c r="R64" s="5"/>
      <c r="S64" s="5"/>
      <c r="T64" s="5"/>
      <c r="U64" s="5"/>
      <c r="V64" s="2"/>
      <c r="W64" s="3"/>
      <c r="X64" s="5" t="s">
        <v>1</v>
      </c>
      <c r="Y64" s="5" t="s">
        <v>2</v>
      </c>
      <c r="Z64" s="5" t="s">
        <v>3</v>
      </c>
      <c r="AA64" s="5" t="s">
        <v>7</v>
      </c>
      <c r="AB64" s="2"/>
    </row>
    <row r="65" spans="6:27" ht="12">
      <c r="F65">
        <v>0</v>
      </c>
      <c r="G65">
        <v>0</v>
      </c>
      <c r="H65">
        <v>2</v>
      </c>
      <c r="I65">
        <v>3</v>
      </c>
      <c r="X65">
        <v>2</v>
      </c>
      <c r="Y65">
        <v>0</v>
      </c>
      <c r="Z65">
        <v>0</v>
      </c>
      <c r="AA65">
        <v>3</v>
      </c>
    </row>
    <row r="67" spans="6:28" ht="12">
      <c r="F67" s="114" t="s">
        <v>29</v>
      </c>
      <c r="G67" s="114"/>
      <c r="H67" s="114"/>
      <c r="I67" s="114"/>
      <c r="J67" s="114"/>
      <c r="K67" s="3"/>
      <c r="L67" s="114"/>
      <c r="M67" s="114"/>
      <c r="N67" s="114"/>
      <c r="O67" s="114"/>
      <c r="P67" s="114"/>
      <c r="Q67" s="3"/>
      <c r="R67" s="114"/>
      <c r="S67" s="114"/>
      <c r="T67" s="114"/>
      <c r="U67" s="114"/>
      <c r="V67" s="114"/>
      <c r="W67" s="3"/>
      <c r="X67" s="114" t="s">
        <v>29</v>
      </c>
      <c r="Y67" s="114"/>
      <c r="Z67" s="114"/>
      <c r="AA67" s="114"/>
      <c r="AB67" s="114"/>
    </row>
    <row r="68" spans="6:28" ht="12.75">
      <c r="F68" s="5" t="s">
        <v>0</v>
      </c>
      <c r="G68" s="5" t="s">
        <v>1</v>
      </c>
      <c r="H68" s="5" t="s">
        <v>2</v>
      </c>
      <c r="I68" s="5" t="s">
        <v>3</v>
      </c>
      <c r="J68" s="5" t="s">
        <v>4</v>
      </c>
      <c r="K68" s="3"/>
      <c r="L68" s="5"/>
      <c r="M68" s="5"/>
      <c r="N68" s="5"/>
      <c r="O68" s="5"/>
      <c r="P68" s="5"/>
      <c r="Q68" s="3"/>
      <c r="R68" s="5"/>
      <c r="S68" s="5"/>
      <c r="T68" s="5"/>
      <c r="U68" s="5"/>
      <c r="V68" s="5"/>
      <c r="W68" s="3"/>
      <c r="X68" s="5" t="s">
        <v>0</v>
      </c>
      <c r="Y68" s="5" t="s">
        <v>1</v>
      </c>
      <c r="Z68" s="5" t="s">
        <v>2</v>
      </c>
      <c r="AA68" s="5" t="s">
        <v>3</v>
      </c>
      <c r="AB68" s="5" t="s">
        <v>4</v>
      </c>
    </row>
    <row r="69" spans="2:28" ht="12">
      <c r="B69" s="2">
        <v>10</v>
      </c>
      <c r="C69" s="8" t="s">
        <v>55</v>
      </c>
      <c r="D69" s="2" t="s">
        <v>8</v>
      </c>
      <c r="F69" s="2">
        <v>0</v>
      </c>
      <c r="G69" s="2">
        <v>0</v>
      </c>
      <c r="H69" s="2">
        <v>0</v>
      </c>
      <c r="I69" s="2">
        <v>0</v>
      </c>
      <c r="J69" s="2">
        <v>1</v>
      </c>
      <c r="K69" s="3"/>
      <c r="L69" s="2"/>
      <c r="M69" s="2"/>
      <c r="N69" s="2"/>
      <c r="O69" s="2"/>
      <c r="P69" s="2"/>
      <c r="Q69" s="3"/>
      <c r="R69" s="2"/>
      <c r="S69" s="2"/>
      <c r="T69" s="2"/>
      <c r="U69" s="2"/>
      <c r="V69" s="2"/>
      <c r="W69" s="3"/>
      <c r="X69" s="2">
        <v>0</v>
      </c>
      <c r="Y69" s="2">
        <v>0</v>
      </c>
      <c r="Z69" s="2">
        <v>0</v>
      </c>
      <c r="AA69" s="2">
        <v>1</v>
      </c>
      <c r="AB69" s="2">
        <v>2</v>
      </c>
    </row>
    <row r="70" spans="6:28" ht="12">
      <c r="F70" s="113" t="s">
        <v>28</v>
      </c>
      <c r="G70" s="113"/>
      <c r="H70" s="113"/>
      <c r="I70" s="113"/>
      <c r="J70" s="2"/>
      <c r="K70" s="3"/>
      <c r="L70" s="113"/>
      <c r="M70" s="113"/>
      <c r="N70" s="113"/>
      <c r="O70" s="113"/>
      <c r="P70" s="2"/>
      <c r="Q70" s="3"/>
      <c r="R70" s="113"/>
      <c r="S70" s="113"/>
      <c r="T70" s="113"/>
      <c r="U70" s="113"/>
      <c r="V70" s="2"/>
      <c r="W70" s="3"/>
      <c r="X70" s="113" t="s">
        <v>28</v>
      </c>
      <c r="Y70" s="113"/>
      <c r="Z70" s="113"/>
      <c r="AA70" s="113"/>
      <c r="AB70" s="2"/>
    </row>
    <row r="71" spans="6:28" ht="12.75">
      <c r="F71" s="5" t="s">
        <v>1</v>
      </c>
      <c r="G71" s="5" t="s">
        <v>2</v>
      </c>
      <c r="H71" s="5" t="s">
        <v>3</v>
      </c>
      <c r="I71" s="5" t="s">
        <v>7</v>
      </c>
      <c r="J71" s="2"/>
      <c r="K71" s="3"/>
      <c r="L71" s="5"/>
      <c r="M71" s="5"/>
      <c r="N71" s="5"/>
      <c r="O71" s="5"/>
      <c r="P71" s="2"/>
      <c r="Q71" s="3"/>
      <c r="R71" s="5"/>
      <c r="S71" s="5"/>
      <c r="T71" s="5"/>
      <c r="U71" s="5"/>
      <c r="V71" s="2"/>
      <c r="W71" s="3"/>
      <c r="X71" s="5" t="s">
        <v>1</v>
      </c>
      <c r="Y71" s="5" t="s">
        <v>2</v>
      </c>
      <c r="Z71" s="5" t="s">
        <v>3</v>
      </c>
      <c r="AA71" s="5" t="s">
        <v>7</v>
      </c>
      <c r="AB71" s="2"/>
    </row>
    <row r="72" spans="6:27" ht="12">
      <c r="F72">
        <v>0</v>
      </c>
      <c r="G72">
        <v>0</v>
      </c>
      <c r="H72">
        <v>0</v>
      </c>
      <c r="I72">
        <v>1</v>
      </c>
      <c r="X72">
        <v>1</v>
      </c>
      <c r="Y72">
        <v>0</v>
      </c>
      <c r="Z72">
        <v>0</v>
      </c>
      <c r="AA72">
        <v>1</v>
      </c>
    </row>
    <row r="74" spans="6:28" ht="12">
      <c r="F74" s="114" t="s">
        <v>29</v>
      </c>
      <c r="G74" s="114"/>
      <c r="H74" s="114"/>
      <c r="I74" s="114"/>
      <c r="J74" s="114"/>
      <c r="K74" s="3"/>
      <c r="L74" s="114"/>
      <c r="M74" s="114"/>
      <c r="N74" s="114"/>
      <c r="O74" s="114"/>
      <c r="P74" s="114"/>
      <c r="Q74" s="3"/>
      <c r="R74" s="114"/>
      <c r="S74" s="114"/>
      <c r="T74" s="114"/>
      <c r="U74" s="114"/>
      <c r="V74" s="114"/>
      <c r="W74" s="3"/>
      <c r="X74" s="114" t="s">
        <v>29</v>
      </c>
      <c r="Y74" s="114"/>
      <c r="Z74" s="114"/>
      <c r="AA74" s="114"/>
      <c r="AB74" s="114"/>
    </row>
    <row r="75" spans="6:28" ht="12.75">
      <c r="F75" s="5" t="s">
        <v>0</v>
      </c>
      <c r="G75" s="5" t="s">
        <v>1</v>
      </c>
      <c r="H75" s="5" t="s">
        <v>2</v>
      </c>
      <c r="I75" s="5" t="s">
        <v>3</v>
      </c>
      <c r="J75" s="5" t="s">
        <v>4</v>
      </c>
      <c r="K75" s="3"/>
      <c r="L75" s="5"/>
      <c r="M75" s="5"/>
      <c r="N75" s="5"/>
      <c r="O75" s="5"/>
      <c r="P75" s="5"/>
      <c r="Q75" s="3"/>
      <c r="R75" s="5"/>
      <c r="S75" s="5"/>
      <c r="T75" s="5"/>
      <c r="U75" s="5"/>
      <c r="V75" s="5"/>
      <c r="W75" s="3"/>
      <c r="X75" s="5" t="s">
        <v>0</v>
      </c>
      <c r="Y75" s="5" t="s">
        <v>1</v>
      </c>
      <c r="Z75" s="5" t="s">
        <v>2</v>
      </c>
      <c r="AA75" s="5" t="s">
        <v>3</v>
      </c>
      <c r="AB75" s="5" t="s">
        <v>4</v>
      </c>
    </row>
    <row r="76" spans="2:28" ht="12">
      <c r="B76" s="2">
        <v>11</v>
      </c>
      <c r="C76" s="8" t="s">
        <v>56</v>
      </c>
      <c r="D76" s="2" t="s">
        <v>8</v>
      </c>
      <c r="F76" s="2">
        <v>0</v>
      </c>
      <c r="G76" s="2">
        <v>0</v>
      </c>
      <c r="H76" s="2">
        <v>0</v>
      </c>
      <c r="I76" s="2">
        <v>1</v>
      </c>
      <c r="J76" s="2">
        <v>2</v>
      </c>
      <c r="K76" s="3"/>
      <c r="L76" s="2"/>
      <c r="M76" s="2"/>
      <c r="N76" s="2"/>
      <c r="O76" s="2"/>
      <c r="P76" s="2"/>
      <c r="Q76" s="3"/>
      <c r="R76" s="2"/>
      <c r="S76" s="2"/>
      <c r="T76" s="2"/>
      <c r="U76" s="2"/>
      <c r="V76" s="2"/>
      <c r="W76" s="3"/>
      <c r="X76" s="2">
        <v>0</v>
      </c>
      <c r="Y76" s="2">
        <v>0</v>
      </c>
      <c r="Z76" s="2">
        <v>1</v>
      </c>
      <c r="AA76" s="2">
        <v>1</v>
      </c>
      <c r="AB76" s="2">
        <v>2</v>
      </c>
    </row>
    <row r="77" spans="6:28" ht="12">
      <c r="F77" s="113" t="s">
        <v>28</v>
      </c>
      <c r="G77" s="113"/>
      <c r="H77" s="113"/>
      <c r="I77" s="113"/>
      <c r="J77" s="2"/>
      <c r="K77" s="3"/>
      <c r="L77" s="113"/>
      <c r="M77" s="113"/>
      <c r="N77" s="113"/>
      <c r="O77" s="113"/>
      <c r="P77" s="2"/>
      <c r="Q77" s="3"/>
      <c r="R77" s="113"/>
      <c r="S77" s="113"/>
      <c r="T77" s="113"/>
      <c r="U77" s="113"/>
      <c r="V77" s="2"/>
      <c r="W77" s="3"/>
      <c r="X77" s="113" t="s">
        <v>28</v>
      </c>
      <c r="Y77" s="113"/>
      <c r="Z77" s="113"/>
      <c r="AA77" s="113"/>
      <c r="AB77" s="2"/>
    </row>
    <row r="78" spans="6:28" ht="12.75">
      <c r="F78" s="5" t="s">
        <v>1</v>
      </c>
      <c r="G78" s="5" t="s">
        <v>2</v>
      </c>
      <c r="H78" s="5" t="s">
        <v>3</v>
      </c>
      <c r="I78" s="5" t="s">
        <v>7</v>
      </c>
      <c r="J78" s="2"/>
      <c r="K78" s="3"/>
      <c r="L78" s="5"/>
      <c r="M78" s="5"/>
      <c r="N78" s="5"/>
      <c r="O78" s="5"/>
      <c r="P78" s="2"/>
      <c r="Q78" s="3"/>
      <c r="R78" s="5"/>
      <c r="S78" s="5"/>
      <c r="T78" s="5"/>
      <c r="U78" s="5"/>
      <c r="V78" s="2"/>
      <c r="W78" s="3"/>
      <c r="X78" s="5" t="s">
        <v>1</v>
      </c>
      <c r="Y78" s="5" t="s">
        <v>2</v>
      </c>
      <c r="Z78" s="5" t="s">
        <v>3</v>
      </c>
      <c r="AA78" s="5" t="s">
        <v>7</v>
      </c>
      <c r="AB78" s="2"/>
    </row>
    <row r="79" spans="6:27" ht="12">
      <c r="F79">
        <v>0</v>
      </c>
      <c r="G79">
        <v>0</v>
      </c>
      <c r="H79">
        <v>1</v>
      </c>
      <c r="I79">
        <v>2</v>
      </c>
      <c r="X79">
        <v>0</v>
      </c>
      <c r="Y79">
        <v>0</v>
      </c>
      <c r="Z79">
        <v>1</v>
      </c>
      <c r="AA79">
        <v>1</v>
      </c>
    </row>
    <row r="81" spans="6:28" ht="12">
      <c r="F81" s="114" t="s">
        <v>29</v>
      </c>
      <c r="G81" s="114"/>
      <c r="H81" s="114"/>
      <c r="I81" s="114"/>
      <c r="J81" s="114"/>
      <c r="K81" s="3"/>
      <c r="L81" s="114"/>
      <c r="M81" s="114"/>
      <c r="N81" s="114"/>
      <c r="O81" s="114"/>
      <c r="P81" s="114"/>
      <c r="Q81" s="3"/>
      <c r="R81" s="114"/>
      <c r="S81" s="114"/>
      <c r="T81" s="114"/>
      <c r="U81" s="114"/>
      <c r="V81" s="114"/>
      <c r="W81" s="3"/>
      <c r="X81" s="114" t="str">
        <f>X74</f>
        <v>UPPER GUM</v>
      </c>
      <c r="Y81" s="114"/>
      <c r="Z81" s="114"/>
      <c r="AA81" s="114"/>
      <c r="AB81" s="114"/>
    </row>
    <row r="82" spans="6:28" ht="12.75">
      <c r="F82" s="5" t="s">
        <v>0</v>
      </c>
      <c r="G82" s="5" t="s">
        <v>1</v>
      </c>
      <c r="H82" s="5" t="s">
        <v>2</v>
      </c>
      <c r="I82" s="5" t="s">
        <v>3</v>
      </c>
      <c r="J82" s="5" t="s">
        <v>4</v>
      </c>
      <c r="K82" s="3"/>
      <c r="L82" s="5"/>
      <c r="M82" s="5"/>
      <c r="N82" s="5"/>
      <c r="O82" s="5"/>
      <c r="P82" s="5"/>
      <c r="Q82" s="3"/>
      <c r="R82" s="5"/>
      <c r="S82" s="5"/>
      <c r="T82" s="5"/>
      <c r="U82" s="5"/>
      <c r="V82" s="5"/>
      <c r="W82" s="3"/>
      <c r="X82" s="5" t="s">
        <v>0</v>
      </c>
      <c r="Y82" s="5" t="s">
        <v>1</v>
      </c>
      <c r="Z82" s="5" t="s">
        <v>2</v>
      </c>
      <c r="AA82" s="5" t="s">
        <v>3</v>
      </c>
      <c r="AB82" s="5" t="s">
        <v>4</v>
      </c>
    </row>
    <row r="83" spans="2:28" ht="12">
      <c r="B83" s="2">
        <v>12</v>
      </c>
      <c r="C83" s="8" t="s">
        <v>57</v>
      </c>
      <c r="D83" s="2" t="s">
        <v>8</v>
      </c>
      <c r="F83" s="2">
        <v>2</v>
      </c>
      <c r="G83" s="2">
        <v>0</v>
      </c>
      <c r="H83" s="2">
        <v>0</v>
      </c>
      <c r="I83" s="2">
        <v>0</v>
      </c>
      <c r="J83" s="2">
        <v>2</v>
      </c>
      <c r="K83" s="3"/>
      <c r="L83" s="2"/>
      <c r="M83" s="2"/>
      <c r="N83" s="2"/>
      <c r="O83" s="2"/>
      <c r="P83" s="2"/>
      <c r="Q83" s="3"/>
      <c r="R83" s="2"/>
      <c r="S83" s="2"/>
      <c r="T83" s="2"/>
      <c r="U83" s="2"/>
      <c r="V83" s="2"/>
      <c r="W83" s="3"/>
      <c r="X83" s="2">
        <v>2</v>
      </c>
      <c r="Y83" s="2">
        <v>1</v>
      </c>
      <c r="Z83" s="2">
        <v>1</v>
      </c>
      <c r="AA83" s="2">
        <v>1</v>
      </c>
      <c r="AB83" s="2">
        <v>2</v>
      </c>
    </row>
    <row r="84" spans="6:28" ht="12">
      <c r="F84" s="113" t="s">
        <v>28</v>
      </c>
      <c r="G84" s="113"/>
      <c r="H84" s="113"/>
      <c r="I84" s="113"/>
      <c r="J84" s="2"/>
      <c r="K84" s="3"/>
      <c r="L84" s="113"/>
      <c r="M84" s="113"/>
      <c r="N84" s="113"/>
      <c r="O84" s="113"/>
      <c r="P84" s="2"/>
      <c r="Q84" s="3"/>
      <c r="R84" s="113"/>
      <c r="S84" s="113"/>
      <c r="T84" s="113"/>
      <c r="U84" s="113"/>
      <c r="V84" s="2"/>
      <c r="W84" s="3"/>
      <c r="X84" s="113" t="s">
        <v>28</v>
      </c>
      <c r="Y84" s="113"/>
      <c r="Z84" s="113"/>
      <c r="AA84" s="113"/>
      <c r="AB84" s="2"/>
    </row>
    <row r="85" spans="6:28" ht="12.75">
      <c r="F85" s="5" t="s">
        <v>1</v>
      </c>
      <c r="G85" s="5" t="s">
        <v>2</v>
      </c>
      <c r="H85" s="5" t="s">
        <v>3</v>
      </c>
      <c r="I85" s="5" t="s">
        <v>7</v>
      </c>
      <c r="J85" s="2"/>
      <c r="K85" s="3"/>
      <c r="L85" s="5"/>
      <c r="M85" s="5"/>
      <c r="N85" s="5"/>
      <c r="O85" s="5"/>
      <c r="P85" s="2"/>
      <c r="Q85" s="3"/>
      <c r="R85" s="5"/>
      <c r="S85" s="5"/>
      <c r="T85" s="5"/>
      <c r="U85" s="5"/>
      <c r="V85" s="2"/>
      <c r="W85" s="3"/>
      <c r="X85" s="5" t="s">
        <v>1</v>
      </c>
      <c r="Y85" s="5" t="s">
        <v>2</v>
      </c>
      <c r="Z85" s="5" t="s">
        <v>3</v>
      </c>
      <c r="AA85" s="5" t="s">
        <v>7</v>
      </c>
      <c r="AB85" s="2"/>
    </row>
    <row r="86" spans="6:27" ht="12">
      <c r="F86">
        <v>3</v>
      </c>
      <c r="G86">
        <v>2</v>
      </c>
      <c r="H86">
        <v>2</v>
      </c>
      <c r="I86">
        <v>2</v>
      </c>
      <c r="X86">
        <v>2</v>
      </c>
      <c r="Y86">
        <v>2</v>
      </c>
      <c r="Z86">
        <v>2</v>
      </c>
      <c r="AA86">
        <v>1</v>
      </c>
    </row>
    <row r="88" spans="6:28" ht="12">
      <c r="F88" s="114" t="str">
        <f>F74</f>
        <v>UPPER GUM</v>
      </c>
      <c r="G88" s="114"/>
      <c r="H88" s="114"/>
      <c r="I88" s="114"/>
      <c r="J88" s="114"/>
      <c r="K88" s="3"/>
      <c r="L88" s="114"/>
      <c r="M88" s="114"/>
      <c r="N88" s="114"/>
      <c r="O88" s="114"/>
      <c r="P88" s="114"/>
      <c r="Q88" s="3"/>
      <c r="R88" s="114"/>
      <c r="S88" s="114"/>
      <c r="T88" s="114"/>
      <c r="U88" s="114"/>
      <c r="V88" s="114"/>
      <c r="W88" s="3"/>
      <c r="X88" s="114" t="str">
        <f>X74</f>
        <v>UPPER GUM</v>
      </c>
      <c r="Y88" s="114"/>
      <c r="Z88" s="114"/>
      <c r="AA88" s="114"/>
      <c r="AB88" s="114"/>
    </row>
    <row r="89" spans="6:28" ht="12.75">
      <c r="F89" s="5" t="s">
        <v>0</v>
      </c>
      <c r="G89" s="5" t="s">
        <v>1</v>
      </c>
      <c r="H89" s="5" t="s">
        <v>2</v>
      </c>
      <c r="I89" s="5" t="s">
        <v>3</v>
      </c>
      <c r="J89" s="5" t="s">
        <v>4</v>
      </c>
      <c r="K89" s="3"/>
      <c r="L89" s="5"/>
      <c r="M89" s="5"/>
      <c r="N89" s="5"/>
      <c r="O89" s="5"/>
      <c r="P89" s="5"/>
      <c r="Q89" s="3"/>
      <c r="R89" s="5"/>
      <c r="S89" s="5"/>
      <c r="T89" s="5"/>
      <c r="U89" s="5"/>
      <c r="V89" s="5"/>
      <c r="W89" s="3"/>
      <c r="X89" s="5" t="s">
        <v>0</v>
      </c>
      <c r="Y89" s="5" t="s">
        <v>1</v>
      </c>
      <c r="Z89" s="5" t="s">
        <v>2</v>
      </c>
      <c r="AA89" s="5" t="s">
        <v>3</v>
      </c>
      <c r="AB89" s="5" t="s">
        <v>4</v>
      </c>
    </row>
    <row r="90" spans="2:28" ht="12">
      <c r="B90" s="2">
        <v>13</v>
      </c>
      <c r="C90" s="8" t="s">
        <v>58</v>
      </c>
      <c r="D90" s="2" t="s">
        <v>8</v>
      </c>
      <c r="F90" s="2">
        <v>0</v>
      </c>
      <c r="G90" s="2">
        <v>0</v>
      </c>
      <c r="H90" s="2">
        <v>0</v>
      </c>
      <c r="I90" s="2">
        <v>2</v>
      </c>
      <c r="J90" s="2">
        <v>3</v>
      </c>
      <c r="K90" s="3"/>
      <c r="L90" s="2"/>
      <c r="M90" s="2"/>
      <c r="N90" s="2"/>
      <c r="O90" s="2"/>
      <c r="P90" s="2"/>
      <c r="Q90" s="3"/>
      <c r="R90" s="2"/>
      <c r="S90" s="2"/>
      <c r="T90" s="2"/>
      <c r="U90" s="2"/>
      <c r="V90" s="2"/>
      <c r="W90" s="3"/>
      <c r="X90" s="2">
        <v>0</v>
      </c>
      <c r="Y90" s="2">
        <v>0</v>
      </c>
      <c r="Z90" s="2">
        <v>0</v>
      </c>
      <c r="AA90" s="2">
        <v>1</v>
      </c>
      <c r="AB90" s="2">
        <v>3</v>
      </c>
    </row>
    <row r="91" spans="6:28" ht="12">
      <c r="F91" s="113" t="s">
        <v>28</v>
      </c>
      <c r="G91" s="113"/>
      <c r="H91" s="113"/>
      <c r="I91" s="113"/>
      <c r="J91" s="2"/>
      <c r="K91" s="3"/>
      <c r="L91" s="113"/>
      <c r="M91" s="113"/>
      <c r="N91" s="113"/>
      <c r="O91" s="113"/>
      <c r="P91" s="2"/>
      <c r="Q91" s="3"/>
      <c r="R91" s="113"/>
      <c r="S91" s="113"/>
      <c r="T91" s="113"/>
      <c r="U91" s="113"/>
      <c r="V91" s="2"/>
      <c r="W91" s="3"/>
      <c r="X91" s="113" t="s">
        <v>28</v>
      </c>
      <c r="Y91" s="113"/>
      <c r="Z91" s="113"/>
      <c r="AA91" s="113"/>
      <c r="AB91" s="2"/>
    </row>
    <row r="92" spans="6:28" ht="12.75">
      <c r="F92" s="5" t="s">
        <v>1</v>
      </c>
      <c r="G92" s="5" t="s">
        <v>2</v>
      </c>
      <c r="H92" s="5" t="s">
        <v>3</v>
      </c>
      <c r="I92" s="5" t="s">
        <v>7</v>
      </c>
      <c r="J92" s="2"/>
      <c r="K92" s="3"/>
      <c r="L92" s="5"/>
      <c r="M92" s="5"/>
      <c r="N92" s="5"/>
      <c r="O92" s="5"/>
      <c r="P92" s="2"/>
      <c r="Q92" s="3"/>
      <c r="R92" s="5"/>
      <c r="S92" s="5"/>
      <c r="T92" s="5"/>
      <c r="U92" s="5"/>
      <c r="V92" s="2"/>
      <c r="W92" s="3"/>
      <c r="X92" s="5" t="s">
        <v>1</v>
      </c>
      <c r="Y92" s="5" t="s">
        <v>2</v>
      </c>
      <c r="Z92" s="5" t="s">
        <v>3</v>
      </c>
      <c r="AA92" s="5" t="s">
        <v>7</v>
      </c>
      <c r="AB92" s="2"/>
    </row>
    <row r="93" spans="6:27" ht="12">
      <c r="F93">
        <v>0</v>
      </c>
      <c r="G93">
        <v>0</v>
      </c>
      <c r="H93">
        <v>0</v>
      </c>
      <c r="I93">
        <v>2</v>
      </c>
      <c r="X93">
        <v>0</v>
      </c>
      <c r="Y93">
        <v>0</v>
      </c>
      <c r="Z93">
        <v>0</v>
      </c>
      <c r="AA93">
        <v>0</v>
      </c>
    </row>
    <row r="95" spans="6:28" ht="12">
      <c r="F95" s="114" t="str">
        <f>F74</f>
        <v>UPPER GUM</v>
      </c>
      <c r="G95" s="114"/>
      <c r="H95" s="114"/>
      <c r="I95" s="114"/>
      <c r="J95" s="114"/>
      <c r="K95" s="3"/>
      <c r="L95" s="114"/>
      <c r="M95" s="114"/>
      <c r="N95" s="114"/>
      <c r="O95" s="114"/>
      <c r="P95" s="114"/>
      <c r="Q95" s="3"/>
      <c r="R95" s="114"/>
      <c r="S95" s="114"/>
      <c r="T95" s="114"/>
      <c r="U95" s="114"/>
      <c r="V95" s="114"/>
      <c r="W95" s="3"/>
      <c r="X95" s="114" t="str">
        <f>X74</f>
        <v>UPPER GUM</v>
      </c>
      <c r="Y95" s="114"/>
      <c r="Z95" s="114"/>
      <c r="AA95" s="114"/>
      <c r="AB95" s="114"/>
    </row>
    <row r="96" spans="6:28" ht="12.75">
      <c r="F96" s="5" t="s">
        <v>0</v>
      </c>
      <c r="G96" s="5" t="s">
        <v>1</v>
      </c>
      <c r="H96" s="5" t="s">
        <v>2</v>
      </c>
      <c r="I96" s="5" t="s">
        <v>3</v>
      </c>
      <c r="J96" s="5" t="s">
        <v>4</v>
      </c>
      <c r="K96" s="3"/>
      <c r="L96" s="5"/>
      <c r="M96" s="5"/>
      <c r="N96" s="5"/>
      <c r="O96" s="5"/>
      <c r="P96" s="5"/>
      <c r="Q96" s="3"/>
      <c r="R96" s="5"/>
      <c r="S96" s="5"/>
      <c r="T96" s="5"/>
      <c r="U96" s="5"/>
      <c r="V96" s="5"/>
      <c r="W96" s="3"/>
      <c r="X96" s="5" t="s">
        <v>0</v>
      </c>
      <c r="Y96" s="5" t="s">
        <v>1</v>
      </c>
      <c r="Z96" s="5" t="s">
        <v>2</v>
      </c>
      <c r="AA96" s="5" t="s">
        <v>3</v>
      </c>
      <c r="AB96" s="5" t="s">
        <v>4</v>
      </c>
    </row>
    <row r="97" spans="2:28" ht="12">
      <c r="B97" s="2">
        <v>14</v>
      </c>
      <c r="C97" s="8" t="s">
        <v>59</v>
      </c>
      <c r="D97" s="2" t="s">
        <v>8</v>
      </c>
      <c r="F97" s="2">
        <v>0</v>
      </c>
      <c r="G97" s="2">
        <v>0</v>
      </c>
      <c r="H97" s="2">
        <v>0</v>
      </c>
      <c r="I97" s="2">
        <v>1</v>
      </c>
      <c r="J97" s="2">
        <v>2</v>
      </c>
      <c r="K97" s="3"/>
      <c r="L97" s="2"/>
      <c r="M97" s="2"/>
      <c r="N97" s="2"/>
      <c r="O97" s="2"/>
      <c r="P97" s="2"/>
      <c r="Q97" s="3"/>
      <c r="R97" s="2"/>
      <c r="S97" s="2"/>
      <c r="T97" s="2"/>
      <c r="U97" s="2"/>
      <c r="V97" s="2"/>
      <c r="W97" s="3"/>
      <c r="X97" s="2">
        <v>0</v>
      </c>
      <c r="Y97" s="2">
        <v>0</v>
      </c>
      <c r="Z97" s="2">
        <v>0</v>
      </c>
      <c r="AA97" s="2">
        <v>0</v>
      </c>
      <c r="AB97" s="2">
        <v>0</v>
      </c>
    </row>
    <row r="98" spans="6:28" ht="12">
      <c r="F98" s="113" t="s">
        <v>28</v>
      </c>
      <c r="G98" s="113"/>
      <c r="H98" s="113"/>
      <c r="I98" s="113"/>
      <c r="J98" s="2"/>
      <c r="K98" s="3"/>
      <c r="L98" s="113"/>
      <c r="M98" s="113"/>
      <c r="N98" s="113"/>
      <c r="O98" s="113"/>
      <c r="P98" s="2"/>
      <c r="Q98" s="3"/>
      <c r="R98" s="113"/>
      <c r="S98" s="113"/>
      <c r="T98" s="113"/>
      <c r="U98" s="113"/>
      <c r="V98" s="2"/>
      <c r="W98" s="3"/>
      <c r="X98" s="113" t="s">
        <v>28</v>
      </c>
      <c r="Y98" s="113"/>
      <c r="Z98" s="113"/>
      <c r="AA98" s="113"/>
      <c r="AB98" s="2"/>
    </row>
    <row r="99" spans="6:28" ht="12.75">
      <c r="F99" s="5" t="s">
        <v>1</v>
      </c>
      <c r="G99" s="5" t="s">
        <v>2</v>
      </c>
      <c r="H99" s="5" t="s">
        <v>3</v>
      </c>
      <c r="I99" s="5" t="s">
        <v>7</v>
      </c>
      <c r="J99" s="2"/>
      <c r="K99" s="3"/>
      <c r="L99" s="5"/>
      <c r="M99" s="5"/>
      <c r="N99" s="5"/>
      <c r="O99" s="5"/>
      <c r="P99" s="2"/>
      <c r="Q99" s="3"/>
      <c r="R99" s="5"/>
      <c r="S99" s="5"/>
      <c r="T99" s="5"/>
      <c r="U99" s="5"/>
      <c r="V99" s="2"/>
      <c r="W99" s="3"/>
      <c r="X99" s="5" t="s">
        <v>1</v>
      </c>
      <c r="Y99" s="5" t="s">
        <v>2</v>
      </c>
      <c r="Z99" s="5" t="s">
        <v>3</v>
      </c>
      <c r="AA99" s="5" t="s">
        <v>7</v>
      </c>
      <c r="AB99" s="2"/>
    </row>
    <row r="100" spans="6:27" ht="12">
      <c r="F100">
        <v>0</v>
      </c>
      <c r="G100">
        <v>0</v>
      </c>
      <c r="H100">
        <v>0</v>
      </c>
      <c r="I100">
        <v>1</v>
      </c>
      <c r="X100">
        <v>0</v>
      </c>
      <c r="Y100">
        <v>0</v>
      </c>
      <c r="Z100">
        <v>0</v>
      </c>
      <c r="AA100">
        <v>0</v>
      </c>
    </row>
    <row r="102" spans="6:28" ht="12">
      <c r="F102" s="114" t="s">
        <v>29</v>
      </c>
      <c r="G102" s="114"/>
      <c r="H102" s="114"/>
      <c r="I102" s="114"/>
      <c r="J102" s="114"/>
      <c r="K102" s="3"/>
      <c r="L102" s="114"/>
      <c r="M102" s="114"/>
      <c r="N102" s="114"/>
      <c r="O102" s="114"/>
      <c r="P102" s="114"/>
      <c r="Q102" s="3"/>
      <c r="R102" s="114"/>
      <c r="S102" s="114"/>
      <c r="T102" s="114"/>
      <c r="U102" s="114"/>
      <c r="V102" s="114"/>
      <c r="W102" s="3"/>
      <c r="X102" s="114" t="s">
        <v>29</v>
      </c>
      <c r="Y102" s="114"/>
      <c r="Z102" s="114"/>
      <c r="AA102" s="114"/>
      <c r="AB102" s="114"/>
    </row>
    <row r="103" spans="6:28" ht="12.75">
      <c r="F103" s="5" t="s">
        <v>0</v>
      </c>
      <c r="G103" s="5" t="s">
        <v>1</v>
      </c>
      <c r="H103" s="5" t="s">
        <v>2</v>
      </c>
      <c r="I103" s="5" t="s">
        <v>3</v>
      </c>
      <c r="J103" s="5" t="s">
        <v>4</v>
      </c>
      <c r="K103" s="3"/>
      <c r="L103" s="5"/>
      <c r="M103" s="5"/>
      <c r="N103" s="5"/>
      <c r="O103" s="5"/>
      <c r="P103" s="5"/>
      <c r="Q103" s="3"/>
      <c r="R103" s="5"/>
      <c r="S103" s="5"/>
      <c r="T103" s="5"/>
      <c r="U103" s="5"/>
      <c r="V103" s="5"/>
      <c r="W103" s="3"/>
      <c r="X103" s="5" t="s">
        <v>0</v>
      </c>
      <c r="Y103" s="5" t="s">
        <v>1</v>
      </c>
      <c r="Z103" s="5" t="s">
        <v>2</v>
      </c>
      <c r="AA103" s="5" t="s">
        <v>3</v>
      </c>
      <c r="AB103" s="5" t="s">
        <v>4</v>
      </c>
    </row>
    <row r="104" spans="2:28" ht="12">
      <c r="B104" s="2">
        <v>15</v>
      </c>
      <c r="C104" s="8" t="s">
        <v>60</v>
      </c>
      <c r="D104" s="2" t="s">
        <v>8</v>
      </c>
      <c r="F104">
        <v>0</v>
      </c>
      <c r="G104">
        <v>0</v>
      </c>
      <c r="H104">
        <v>0</v>
      </c>
      <c r="I104">
        <v>0</v>
      </c>
      <c r="J104">
        <v>0</v>
      </c>
      <c r="X104">
        <v>0</v>
      </c>
      <c r="Y104">
        <v>0</v>
      </c>
      <c r="Z104">
        <v>0</v>
      </c>
      <c r="AA104">
        <v>0</v>
      </c>
      <c r="AB104">
        <v>0</v>
      </c>
    </row>
    <row r="105" spans="6:28" ht="12">
      <c r="F105" s="113" t="s">
        <v>28</v>
      </c>
      <c r="G105" s="113"/>
      <c r="H105" s="113"/>
      <c r="I105" s="113"/>
      <c r="J105" s="2"/>
      <c r="K105" s="3"/>
      <c r="L105" s="113"/>
      <c r="M105" s="113"/>
      <c r="N105" s="113"/>
      <c r="O105" s="113"/>
      <c r="P105" s="2"/>
      <c r="Q105" s="3"/>
      <c r="R105" s="113"/>
      <c r="S105" s="113"/>
      <c r="T105" s="113"/>
      <c r="U105" s="113"/>
      <c r="V105" s="2"/>
      <c r="W105" s="3"/>
      <c r="X105" s="113" t="s">
        <v>28</v>
      </c>
      <c r="Y105" s="113"/>
      <c r="Z105" s="113"/>
      <c r="AA105" s="113"/>
      <c r="AB105" s="2"/>
    </row>
    <row r="106" spans="6:28" ht="12.75">
      <c r="F106" s="5" t="s">
        <v>1</v>
      </c>
      <c r="G106" s="5" t="s">
        <v>2</v>
      </c>
      <c r="H106" s="5" t="s">
        <v>3</v>
      </c>
      <c r="I106" s="5" t="s">
        <v>7</v>
      </c>
      <c r="J106" s="2"/>
      <c r="K106" s="3"/>
      <c r="L106" s="5"/>
      <c r="M106" s="5"/>
      <c r="N106" s="5"/>
      <c r="O106" s="5"/>
      <c r="P106" s="2"/>
      <c r="Q106" s="3"/>
      <c r="R106" s="5"/>
      <c r="S106" s="5"/>
      <c r="T106" s="5"/>
      <c r="U106" s="5"/>
      <c r="V106" s="2"/>
      <c r="W106" s="3"/>
      <c r="X106" s="5" t="s">
        <v>1</v>
      </c>
      <c r="Y106" s="5" t="s">
        <v>2</v>
      </c>
      <c r="Z106" s="5" t="s">
        <v>3</v>
      </c>
      <c r="AA106" s="5" t="s">
        <v>7</v>
      </c>
      <c r="AB106" s="2"/>
    </row>
    <row r="107" spans="6:27" ht="12">
      <c r="F107">
        <v>0</v>
      </c>
      <c r="G107">
        <v>0</v>
      </c>
      <c r="H107">
        <v>0</v>
      </c>
      <c r="I107">
        <v>0</v>
      </c>
      <c r="X107">
        <v>0</v>
      </c>
      <c r="Y107">
        <v>0</v>
      </c>
      <c r="Z107">
        <v>0</v>
      </c>
      <c r="AA107">
        <v>0</v>
      </c>
    </row>
    <row r="109" spans="6:28" ht="12">
      <c r="F109" s="114" t="s">
        <v>29</v>
      </c>
      <c r="G109" s="114"/>
      <c r="H109" s="114"/>
      <c r="I109" s="114"/>
      <c r="J109" s="114"/>
      <c r="K109" s="3"/>
      <c r="L109" s="114"/>
      <c r="M109" s="114"/>
      <c r="N109" s="114"/>
      <c r="O109" s="114"/>
      <c r="P109" s="114"/>
      <c r="Q109" s="3"/>
      <c r="R109" s="114"/>
      <c r="S109" s="114"/>
      <c r="T109" s="114"/>
      <c r="U109" s="114"/>
      <c r="V109" s="114"/>
      <c r="W109" s="3"/>
      <c r="X109" s="114" t="s">
        <v>29</v>
      </c>
      <c r="Y109" s="114"/>
      <c r="Z109" s="114"/>
      <c r="AA109" s="114"/>
      <c r="AB109" s="114"/>
    </row>
    <row r="110" spans="6:28" ht="12.75">
      <c r="F110" s="5" t="s">
        <v>0</v>
      </c>
      <c r="G110" s="5" t="s">
        <v>1</v>
      </c>
      <c r="H110" s="5" t="s">
        <v>2</v>
      </c>
      <c r="I110" s="5" t="s">
        <v>3</v>
      </c>
      <c r="J110" s="5" t="s">
        <v>4</v>
      </c>
      <c r="K110" s="3"/>
      <c r="L110" s="5"/>
      <c r="M110" s="5"/>
      <c r="N110" s="5"/>
      <c r="O110" s="5"/>
      <c r="P110" s="5"/>
      <c r="Q110" s="3"/>
      <c r="R110" s="5"/>
      <c r="S110" s="5"/>
      <c r="T110" s="5"/>
      <c r="U110" s="5"/>
      <c r="V110" s="5"/>
      <c r="W110" s="3"/>
      <c r="X110" s="5" t="s">
        <v>0</v>
      </c>
      <c r="Y110" s="5" t="s">
        <v>1</v>
      </c>
      <c r="Z110" s="5" t="s">
        <v>2</v>
      </c>
      <c r="AA110" s="5" t="s">
        <v>3</v>
      </c>
      <c r="AB110" s="5" t="s">
        <v>4</v>
      </c>
    </row>
    <row r="111" spans="2:28" ht="12">
      <c r="B111" s="2">
        <v>16</v>
      </c>
      <c r="C111" s="8" t="s">
        <v>61</v>
      </c>
      <c r="D111" s="2" t="s">
        <v>8</v>
      </c>
      <c r="F111">
        <v>0</v>
      </c>
      <c r="G111">
        <v>0</v>
      </c>
      <c r="H111">
        <v>0</v>
      </c>
      <c r="I111">
        <v>0</v>
      </c>
      <c r="J111">
        <v>1</v>
      </c>
      <c r="X111">
        <v>1</v>
      </c>
      <c r="Y111">
        <v>1</v>
      </c>
      <c r="Z111">
        <v>0</v>
      </c>
      <c r="AA111">
        <v>1</v>
      </c>
      <c r="AB111">
        <v>1</v>
      </c>
    </row>
    <row r="112" spans="6:28" ht="12">
      <c r="F112" s="113" t="s">
        <v>28</v>
      </c>
      <c r="G112" s="113"/>
      <c r="H112" s="113"/>
      <c r="I112" s="113"/>
      <c r="J112" s="2"/>
      <c r="K112" s="3"/>
      <c r="L112" s="113"/>
      <c r="M112" s="113"/>
      <c r="N112" s="113"/>
      <c r="O112" s="113"/>
      <c r="P112" s="2"/>
      <c r="Q112" s="3"/>
      <c r="R112" s="113"/>
      <c r="S112" s="113"/>
      <c r="T112" s="113"/>
      <c r="U112" s="113"/>
      <c r="V112" s="2"/>
      <c r="W112" s="3"/>
      <c r="X112" s="113" t="s">
        <v>28</v>
      </c>
      <c r="Y112" s="113"/>
      <c r="Z112" s="113"/>
      <c r="AA112" s="113"/>
      <c r="AB112" s="2"/>
    </row>
    <row r="113" spans="6:28" ht="12.75">
      <c r="F113" s="5" t="s">
        <v>1</v>
      </c>
      <c r="G113" s="5" t="s">
        <v>2</v>
      </c>
      <c r="H113" s="5" t="s">
        <v>3</v>
      </c>
      <c r="I113" s="5" t="s">
        <v>7</v>
      </c>
      <c r="J113" s="2"/>
      <c r="K113" s="3"/>
      <c r="L113" s="5"/>
      <c r="M113" s="5"/>
      <c r="N113" s="5"/>
      <c r="O113" s="5"/>
      <c r="P113" s="2"/>
      <c r="Q113" s="3"/>
      <c r="R113" s="5"/>
      <c r="S113" s="5"/>
      <c r="T113" s="5"/>
      <c r="U113" s="5"/>
      <c r="V113" s="2"/>
      <c r="W113" s="3"/>
      <c r="X113" s="5" t="s">
        <v>1</v>
      </c>
      <c r="Y113" s="5" t="s">
        <v>2</v>
      </c>
      <c r="Z113" s="5" t="s">
        <v>3</v>
      </c>
      <c r="AA113" s="5" t="s">
        <v>7</v>
      </c>
      <c r="AB113" s="2"/>
    </row>
    <row r="114" spans="6:28" ht="12">
      <c r="F114">
        <v>0</v>
      </c>
      <c r="G114">
        <v>0</v>
      </c>
      <c r="H114">
        <v>0</v>
      </c>
      <c r="I114">
        <v>2</v>
      </c>
      <c r="J114" t="s">
        <v>10</v>
      </c>
      <c r="X114">
        <v>0</v>
      </c>
      <c r="Y114">
        <v>0</v>
      </c>
      <c r="Z114">
        <v>0</v>
      </c>
      <c r="AA114">
        <v>1</v>
      </c>
      <c r="AB114" t="s">
        <v>10</v>
      </c>
    </row>
    <row r="116" spans="6:28" ht="12">
      <c r="F116" s="114" t="str">
        <f>F102</f>
        <v>UPPER GUM</v>
      </c>
      <c r="G116" s="114"/>
      <c r="H116" s="114"/>
      <c r="I116" s="114"/>
      <c r="J116" s="114"/>
      <c r="K116" s="3"/>
      <c r="L116" s="114"/>
      <c r="M116" s="114"/>
      <c r="N116" s="114"/>
      <c r="O116" s="114"/>
      <c r="P116" s="114"/>
      <c r="Q116" s="3"/>
      <c r="R116" s="114"/>
      <c r="S116" s="114"/>
      <c r="T116" s="114"/>
      <c r="U116" s="114"/>
      <c r="V116" s="114"/>
      <c r="W116" s="3"/>
      <c r="X116" s="114" t="str">
        <f>X102</f>
        <v>UPPER GUM</v>
      </c>
      <c r="Y116" s="114"/>
      <c r="Z116" s="114"/>
      <c r="AA116" s="114"/>
      <c r="AB116" s="114"/>
    </row>
    <row r="117" spans="6:28" ht="12.75">
      <c r="F117" s="5" t="s">
        <v>0</v>
      </c>
      <c r="G117" s="5" t="s">
        <v>1</v>
      </c>
      <c r="H117" s="5" t="s">
        <v>2</v>
      </c>
      <c r="I117" s="5" t="s">
        <v>3</v>
      </c>
      <c r="J117" s="5" t="s">
        <v>4</v>
      </c>
      <c r="K117" s="3"/>
      <c r="L117" s="5"/>
      <c r="M117" s="5"/>
      <c r="N117" s="5"/>
      <c r="O117" s="5"/>
      <c r="P117" s="5"/>
      <c r="Q117" s="3"/>
      <c r="R117" s="5"/>
      <c r="S117" s="5"/>
      <c r="T117" s="5"/>
      <c r="U117" s="5"/>
      <c r="V117" s="5"/>
      <c r="W117" s="3"/>
      <c r="X117" s="5" t="s">
        <v>0</v>
      </c>
      <c r="Y117" s="5" t="s">
        <v>1</v>
      </c>
      <c r="Z117" s="5" t="s">
        <v>2</v>
      </c>
      <c r="AA117" s="5" t="s">
        <v>3</v>
      </c>
      <c r="AB117" s="5" t="s">
        <v>4</v>
      </c>
    </row>
    <row r="118" spans="2:28" ht="12">
      <c r="B118" s="2">
        <v>17</v>
      </c>
      <c r="C118" s="8" t="s">
        <v>24</v>
      </c>
      <c r="D118" s="2" t="s">
        <v>8</v>
      </c>
      <c r="F118">
        <v>0</v>
      </c>
      <c r="G118">
        <v>0</v>
      </c>
      <c r="H118">
        <v>0</v>
      </c>
      <c r="I118">
        <v>0</v>
      </c>
      <c r="J118">
        <v>0</v>
      </c>
      <c r="X118">
        <v>0</v>
      </c>
      <c r="Y118">
        <v>1</v>
      </c>
      <c r="Z118">
        <v>0</v>
      </c>
      <c r="AA118">
        <v>0</v>
      </c>
      <c r="AB118">
        <v>1</v>
      </c>
    </row>
    <row r="119" spans="6:28" ht="12">
      <c r="F119" s="113" t="s">
        <v>28</v>
      </c>
      <c r="G119" s="113"/>
      <c r="H119" s="113"/>
      <c r="I119" s="113"/>
      <c r="J119" s="2"/>
      <c r="K119" s="3"/>
      <c r="L119" s="113"/>
      <c r="M119" s="113"/>
      <c r="N119" s="113"/>
      <c r="O119" s="113"/>
      <c r="P119" s="2"/>
      <c r="Q119" s="3"/>
      <c r="R119" s="113"/>
      <c r="S119" s="113"/>
      <c r="T119" s="113"/>
      <c r="U119" s="113"/>
      <c r="V119" s="2"/>
      <c r="W119" s="3"/>
      <c r="X119" s="113" t="s">
        <v>28</v>
      </c>
      <c r="Y119" s="113"/>
      <c r="Z119" s="113"/>
      <c r="AA119" s="113"/>
      <c r="AB119" s="2"/>
    </row>
    <row r="120" spans="6:28" ht="12.75">
      <c r="F120" s="5" t="s">
        <v>1</v>
      </c>
      <c r="G120" s="5" t="s">
        <v>2</v>
      </c>
      <c r="H120" s="5" t="s">
        <v>3</v>
      </c>
      <c r="I120" s="5" t="s">
        <v>7</v>
      </c>
      <c r="J120" s="2"/>
      <c r="K120" s="3"/>
      <c r="L120" s="5"/>
      <c r="M120" s="5"/>
      <c r="N120" s="5"/>
      <c r="O120" s="5"/>
      <c r="P120" s="2"/>
      <c r="Q120" s="3"/>
      <c r="R120" s="5"/>
      <c r="S120" s="5"/>
      <c r="T120" s="5"/>
      <c r="U120" s="5"/>
      <c r="V120" s="2"/>
      <c r="W120" s="3"/>
      <c r="X120" s="5" t="s">
        <v>1</v>
      </c>
      <c r="Y120" s="5" t="s">
        <v>2</v>
      </c>
      <c r="Z120" s="5" t="s">
        <v>3</v>
      </c>
      <c r="AA120" s="5" t="s">
        <v>7</v>
      </c>
      <c r="AB120" s="2"/>
    </row>
    <row r="121" spans="6:27" ht="12">
      <c r="F121">
        <v>0</v>
      </c>
      <c r="G121">
        <v>0</v>
      </c>
      <c r="H121">
        <v>1</v>
      </c>
      <c r="I121">
        <v>2</v>
      </c>
      <c r="X121">
        <v>0</v>
      </c>
      <c r="Y121">
        <v>0</v>
      </c>
      <c r="Z121">
        <v>0</v>
      </c>
      <c r="AA121">
        <v>0</v>
      </c>
    </row>
    <row r="123" spans="6:28" ht="12">
      <c r="F123" s="114" t="str">
        <f>F102</f>
        <v>UPPER GUM</v>
      </c>
      <c r="G123" s="114"/>
      <c r="H123" s="114"/>
      <c r="I123" s="114"/>
      <c r="J123" s="114"/>
      <c r="K123" s="3"/>
      <c r="L123" s="114"/>
      <c r="M123" s="114"/>
      <c r="N123" s="114"/>
      <c r="O123" s="114"/>
      <c r="P123" s="114"/>
      <c r="Q123" s="3"/>
      <c r="R123" s="114"/>
      <c r="S123" s="114"/>
      <c r="T123" s="114"/>
      <c r="U123" s="114"/>
      <c r="V123" s="114"/>
      <c r="W123" s="3"/>
      <c r="X123" s="114" t="str">
        <f>X102</f>
        <v>UPPER GUM</v>
      </c>
      <c r="Y123" s="114"/>
      <c r="Z123" s="114"/>
      <c r="AA123" s="114"/>
      <c r="AB123" s="114"/>
    </row>
    <row r="124" spans="6:28" ht="12.75">
      <c r="F124" s="5" t="s">
        <v>0</v>
      </c>
      <c r="G124" s="5" t="s">
        <v>1</v>
      </c>
      <c r="H124" s="5" t="s">
        <v>2</v>
      </c>
      <c r="I124" s="5" t="s">
        <v>3</v>
      </c>
      <c r="J124" s="5" t="s">
        <v>4</v>
      </c>
      <c r="K124" s="3"/>
      <c r="L124" s="5"/>
      <c r="M124" s="5"/>
      <c r="N124" s="5"/>
      <c r="O124" s="5"/>
      <c r="P124" s="5"/>
      <c r="Q124" s="3"/>
      <c r="R124" s="5"/>
      <c r="S124" s="5"/>
      <c r="T124" s="5"/>
      <c r="U124" s="5"/>
      <c r="V124" s="5"/>
      <c r="W124" s="3"/>
      <c r="X124" s="5" t="s">
        <v>0</v>
      </c>
      <c r="Y124" s="5" t="s">
        <v>1</v>
      </c>
      <c r="Z124" s="5" t="s">
        <v>2</v>
      </c>
      <c r="AA124" s="5" t="s">
        <v>3</v>
      </c>
      <c r="AB124" s="5" t="s">
        <v>4</v>
      </c>
    </row>
    <row r="125" spans="2:28" ht="12">
      <c r="B125" s="2">
        <v>18</v>
      </c>
      <c r="C125" s="8" t="s">
        <v>62</v>
      </c>
      <c r="D125" s="2" t="s">
        <v>8</v>
      </c>
      <c r="F125">
        <v>0</v>
      </c>
      <c r="G125">
        <v>0</v>
      </c>
      <c r="H125">
        <v>0</v>
      </c>
      <c r="I125">
        <v>0</v>
      </c>
      <c r="J125">
        <v>2</v>
      </c>
      <c r="X125">
        <v>0</v>
      </c>
      <c r="Y125">
        <v>0</v>
      </c>
      <c r="Z125">
        <v>0</v>
      </c>
      <c r="AA125">
        <v>1</v>
      </c>
      <c r="AB125">
        <v>1</v>
      </c>
    </row>
    <row r="126" spans="6:28" ht="12">
      <c r="F126" s="113" t="s">
        <v>28</v>
      </c>
      <c r="G126" s="113"/>
      <c r="H126" s="113"/>
      <c r="I126" s="113"/>
      <c r="J126" s="2"/>
      <c r="K126" s="3"/>
      <c r="L126" s="113"/>
      <c r="M126" s="113"/>
      <c r="N126" s="113"/>
      <c r="O126" s="113"/>
      <c r="P126" s="2"/>
      <c r="Q126" s="3"/>
      <c r="R126" s="113"/>
      <c r="S126" s="113"/>
      <c r="T126" s="113"/>
      <c r="U126" s="113"/>
      <c r="V126" s="2"/>
      <c r="W126" s="3"/>
      <c r="X126" s="113" t="s">
        <v>28</v>
      </c>
      <c r="Y126" s="113"/>
      <c r="Z126" s="113"/>
      <c r="AA126" s="113"/>
      <c r="AB126" s="2"/>
    </row>
    <row r="127" spans="6:28" ht="12.75">
      <c r="F127" s="5" t="s">
        <v>1</v>
      </c>
      <c r="G127" s="5" t="s">
        <v>2</v>
      </c>
      <c r="H127" s="5" t="s">
        <v>3</v>
      </c>
      <c r="I127" s="5" t="s">
        <v>7</v>
      </c>
      <c r="J127" s="2"/>
      <c r="K127" s="3"/>
      <c r="L127" s="5"/>
      <c r="M127" s="5"/>
      <c r="N127" s="5"/>
      <c r="O127" s="5"/>
      <c r="P127" s="2"/>
      <c r="Q127" s="3"/>
      <c r="R127" s="5"/>
      <c r="S127" s="5"/>
      <c r="T127" s="5"/>
      <c r="U127" s="5"/>
      <c r="V127" s="2"/>
      <c r="W127" s="3"/>
      <c r="X127" s="5" t="s">
        <v>1</v>
      </c>
      <c r="Y127" s="5" t="s">
        <v>2</v>
      </c>
      <c r="Z127" s="5" t="s">
        <v>3</v>
      </c>
      <c r="AA127" s="5" t="s">
        <v>7</v>
      </c>
      <c r="AB127" s="2"/>
    </row>
    <row r="128" spans="6:27" ht="12">
      <c r="F128">
        <v>0</v>
      </c>
      <c r="G128">
        <v>0</v>
      </c>
      <c r="H128">
        <v>0</v>
      </c>
      <c r="I128">
        <v>2</v>
      </c>
      <c r="X128">
        <v>0</v>
      </c>
      <c r="Y128">
        <v>0</v>
      </c>
      <c r="Z128">
        <v>0</v>
      </c>
      <c r="AA128">
        <v>1</v>
      </c>
    </row>
    <row r="130" spans="6:28" ht="12">
      <c r="F130" s="114" t="str">
        <f>F123</f>
        <v>UPPER GUM</v>
      </c>
      <c r="G130" s="114"/>
      <c r="H130" s="114"/>
      <c r="I130" s="114"/>
      <c r="J130" s="114"/>
      <c r="K130" s="3"/>
      <c r="L130" s="114"/>
      <c r="M130" s="114"/>
      <c r="N130" s="114"/>
      <c r="O130" s="114"/>
      <c r="P130" s="114"/>
      <c r="Q130" s="3"/>
      <c r="R130" s="114"/>
      <c r="S130" s="114"/>
      <c r="T130" s="114"/>
      <c r="U130" s="114"/>
      <c r="V130" s="114"/>
      <c r="W130" s="3"/>
      <c r="X130" s="114" t="s">
        <v>29</v>
      </c>
      <c r="Y130" s="114"/>
      <c r="Z130" s="114"/>
      <c r="AA130" s="114"/>
      <c r="AB130" s="114"/>
    </row>
    <row r="131" spans="6:28" ht="12.75">
      <c r="F131" s="5" t="s">
        <v>0</v>
      </c>
      <c r="G131" s="5" t="s">
        <v>1</v>
      </c>
      <c r="H131" s="5" t="s">
        <v>2</v>
      </c>
      <c r="I131" s="5" t="s">
        <v>3</v>
      </c>
      <c r="J131" s="5" t="s">
        <v>4</v>
      </c>
      <c r="K131" s="3"/>
      <c r="L131" s="5"/>
      <c r="M131" s="5"/>
      <c r="N131" s="5"/>
      <c r="O131" s="5"/>
      <c r="P131" s="5"/>
      <c r="Q131" s="3"/>
      <c r="R131" s="5"/>
      <c r="S131" s="5"/>
      <c r="T131" s="5"/>
      <c r="U131" s="5"/>
      <c r="V131" s="5"/>
      <c r="W131" s="3"/>
      <c r="X131" s="5" t="s">
        <v>0</v>
      </c>
      <c r="Y131" s="5" t="s">
        <v>1</v>
      </c>
      <c r="Z131" s="5" t="s">
        <v>2</v>
      </c>
      <c r="AA131" s="5" t="s">
        <v>3</v>
      </c>
      <c r="AB131" s="5" t="s">
        <v>4</v>
      </c>
    </row>
    <row r="132" spans="2:28" ht="12">
      <c r="B132" s="2">
        <v>19</v>
      </c>
      <c r="C132" s="8" t="s">
        <v>63</v>
      </c>
      <c r="D132" s="2" t="s">
        <v>8</v>
      </c>
      <c r="F132">
        <v>0</v>
      </c>
      <c r="G132">
        <v>0</v>
      </c>
      <c r="H132">
        <v>0</v>
      </c>
      <c r="I132">
        <v>0</v>
      </c>
      <c r="J132">
        <v>2</v>
      </c>
      <c r="X132">
        <v>0</v>
      </c>
      <c r="Y132">
        <v>0</v>
      </c>
      <c r="Z132">
        <v>0</v>
      </c>
      <c r="AA132">
        <v>0</v>
      </c>
      <c r="AB132">
        <v>0</v>
      </c>
    </row>
    <row r="133" spans="6:28" ht="12">
      <c r="F133" s="113" t="s">
        <v>28</v>
      </c>
      <c r="G133" s="113"/>
      <c r="H133" s="113"/>
      <c r="I133" s="113"/>
      <c r="J133" s="2"/>
      <c r="K133" s="3"/>
      <c r="L133" s="113"/>
      <c r="M133" s="113"/>
      <c r="N133" s="113"/>
      <c r="O133" s="113"/>
      <c r="P133" s="2"/>
      <c r="Q133" s="3"/>
      <c r="R133" s="113"/>
      <c r="S133" s="113"/>
      <c r="T133" s="113"/>
      <c r="U133" s="113"/>
      <c r="V133" s="2"/>
      <c r="W133" s="3"/>
      <c r="X133" s="113" t="s">
        <v>28</v>
      </c>
      <c r="Y133" s="113"/>
      <c r="Z133" s="113"/>
      <c r="AA133" s="113"/>
      <c r="AB133" s="2"/>
    </row>
    <row r="134" spans="6:28" ht="12.75">
      <c r="F134" s="5" t="s">
        <v>1</v>
      </c>
      <c r="G134" s="5" t="s">
        <v>2</v>
      </c>
      <c r="H134" s="5" t="s">
        <v>3</v>
      </c>
      <c r="I134" s="5" t="s">
        <v>7</v>
      </c>
      <c r="J134" s="2"/>
      <c r="K134" s="3"/>
      <c r="L134" s="5"/>
      <c r="M134" s="5"/>
      <c r="N134" s="5"/>
      <c r="O134" s="5"/>
      <c r="P134" s="2"/>
      <c r="Q134" s="3"/>
      <c r="R134" s="5"/>
      <c r="S134" s="5"/>
      <c r="T134" s="5"/>
      <c r="U134" s="5"/>
      <c r="V134" s="2"/>
      <c r="W134" s="3"/>
      <c r="X134" s="5" t="s">
        <v>1</v>
      </c>
      <c r="Y134" s="5" t="s">
        <v>2</v>
      </c>
      <c r="Z134" s="5" t="s">
        <v>3</v>
      </c>
      <c r="AA134" s="5" t="s">
        <v>7</v>
      </c>
      <c r="AB134" s="2"/>
    </row>
    <row r="135" spans="6:27" ht="12">
      <c r="F135">
        <v>0</v>
      </c>
      <c r="G135">
        <v>0</v>
      </c>
      <c r="H135">
        <v>0</v>
      </c>
      <c r="I135">
        <v>1</v>
      </c>
      <c r="X135">
        <v>0</v>
      </c>
      <c r="Y135">
        <v>0</v>
      </c>
      <c r="Z135">
        <v>0</v>
      </c>
      <c r="AA135">
        <v>0</v>
      </c>
    </row>
    <row r="137" spans="6:28" ht="12">
      <c r="F137" s="114" t="str">
        <f>F130</f>
        <v>UPPER GUM</v>
      </c>
      <c r="G137" s="114"/>
      <c r="H137" s="114"/>
      <c r="I137" s="114"/>
      <c r="J137" s="114"/>
      <c r="K137" s="3"/>
      <c r="L137" s="114"/>
      <c r="M137" s="114"/>
      <c r="N137" s="114"/>
      <c r="O137" s="114"/>
      <c r="P137" s="114"/>
      <c r="Q137" s="3"/>
      <c r="R137" s="114"/>
      <c r="S137" s="114"/>
      <c r="T137" s="114"/>
      <c r="U137" s="114"/>
      <c r="V137" s="114"/>
      <c r="W137" s="3"/>
      <c r="X137" s="114" t="str">
        <f>X130</f>
        <v>UPPER GUM</v>
      </c>
      <c r="Y137" s="114"/>
      <c r="Z137" s="114"/>
      <c r="AA137" s="114"/>
      <c r="AB137" s="114"/>
    </row>
    <row r="138" spans="6:28" ht="12.75">
      <c r="F138" s="5" t="s">
        <v>0</v>
      </c>
      <c r="G138" s="5" t="s">
        <v>1</v>
      </c>
      <c r="H138" s="5" t="s">
        <v>2</v>
      </c>
      <c r="I138" s="5" t="s">
        <v>3</v>
      </c>
      <c r="J138" s="5" t="s">
        <v>4</v>
      </c>
      <c r="K138" s="3"/>
      <c r="L138" s="5"/>
      <c r="M138" s="5"/>
      <c r="N138" s="5"/>
      <c r="O138" s="5"/>
      <c r="P138" s="5"/>
      <c r="Q138" s="3"/>
      <c r="R138" s="5"/>
      <c r="S138" s="5"/>
      <c r="T138" s="5"/>
      <c r="U138" s="5"/>
      <c r="V138" s="5"/>
      <c r="W138" s="3"/>
      <c r="X138" s="5" t="s">
        <v>0</v>
      </c>
      <c r="Y138" s="5" t="s">
        <v>1</v>
      </c>
      <c r="Z138" s="5" t="s">
        <v>2</v>
      </c>
      <c r="AA138" s="5" t="s">
        <v>3</v>
      </c>
      <c r="AB138" s="5" t="s">
        <v>4</v>
      </c>
    </row>
    <row r="139" spans="2:28" ht="12">
      <c r="B139" s="2">
        <v>20</v>
      </c>
      <c r="C139" s="8" t="s">
        <v>64</v>
      </c>
      <c r="D139" s="2" t="s">
        <v>8</v>
      </c>
      <c r="F139">
        <v>1</v>
      </c>
      <c r="G139">
        <v>0</v>
      </c>
      <c r="H139">
        <v>0</v>
      </c>
      <c r="I139">
        <v>1</v>
      </c>
      <c r="J139">
        <v>2</v>
      </c>
      <c r="X139">
        <v>0</v>
      </c>
      <c r="Y139">
        <v>0</v>
      </c>
      <c r="Z139">
        <v>0</v>
      </c>
      <c r="AA139">
        <v>0</v>
      </c>
      <c r="AB139">
        <v>2</v>
      </c>
    </row>
    <row r="140" spans="6:28" ht="12">
      <c r="F140" s="113" t="s">
        <v>28</v>
      </c>
      <c r="G140" s="113"/>
      <c r="H140" s="113"/>
      <c r="I140" s="113"/>
      <c r="J140" s="2"/>
      <c r="K140" s="3"/>
      <c r="L140" s="113"/>
      <c r="M140" s="113"/>
      <c r="N140" s="113"/>
      <c r="O140" s="113"/>
      <c r="P140" s="2"/>
      <c r="Q140" s="3"/>
      <c r="R140" s="113"/>
      <c r="S140" s="113"/>
      <c r="T140" s="113"/>
      <c r="U140" s="113"/>
      <c r="V140" s="2"/>
      <c r="W140" s="3"/>
      <c r="X140" s="113" t="s">
        <v>28</v>
      </c>
      <c r="Y140" s="113"/>
      <c r="Z140" s="113"/>
      <c r="AA140" s="113"/>
      <c r="AB140" s="2"/>
    </row>
    <row r="141" spans="6:28" ht="12.75">
      <c r="F141" s="5" t="s">
        <v>1</v>
      </c>
      <c r="G141" s="5" t="s">
        <v>2</v>
      </c>
      <c r="H141" s="5" t="s">
        <v>3</v>
      </c>
      <c r="I141" s="5" t="s">
        <v>7</v>
      </c>
      <c r="J141" s="2"/>
      <c r="K141" s="3"/>
      <c r="L141" s="5"/>
      <c r="M141" s="5"/>
      <c r="N141" s="5"/>
      <c r="O141" s="5"/>
      <c r="P141" s="2"/>
      <c r="Q141" s="3"/>
      <c r="R141" s="5"/>
      <c r="S141" s="5"/>
      <c r="T141" s="5"/>
      <c r="U141" s="5"/>
      <c r="V141" s="2"/>
      <c r="W141" s="3"/>
      <c r="X141" s="5" t="s">
        <v>1</v>
      </c>
      <c r="Y141" s="5" t="s">
        <v>2</v>
      </c>
      <c r="Z141" s="5" t="s">
        <v>3</v>
      </c>
      <c r="AA141" s="5" t="s">
        <v>7</v>
      </c>
      <c r="AB141" s="2"/>
    </row>
    <row r="142" spans="6:27" ht="12">
      <c r="F142">
        <v>0</v>
      </c>
      <c r="G142">
        <v>0</v>
      </c>
      <c r="H142">
        <v>0</v>
      </c>
      <c r="I142">
        <v>2</v>
      </c>
      <c r="X142">
        <v>0</v>
      </c>
      <c r="Y142">
        <v>0</v>
      </c>
      <c r="Z142">
        <v>0</v>
      </c>
      <c r="AA142">
        <v>0</v>
      </c>
    </row>
    <row r="144" spans="6:28" ht="12">
      <c r="F144" s="114" t="str">
        <f>F130</f>
        <v>UPPER GUM</v>
      </c>
      <c r="G144" s="114"/>
      <c r="H144" s="114"/>
      <c r="I144" s="114"/>
      <c r="J144" s="114"/>
      <c r="K144" s="3"/>
      <c r="L144" s="114"/>
      <c r="M144" s="114"/>
      <c r="N144" s="114"/>
      <c r="O144" s="114"/>
      <c r="P144" s="114"/>
      <c r="Q144" s="3"/>
      <c r="R144" s="114"/>
      <c r="S144" s="114"/>
      <c r="T144" s="114"/>
      <c r="U144" s="114"/>
      <c r="V144" s="114"/>
      <c r="W144" s="3"/>
      <c r="X144" s="114" t="str">
        <f>X130</f>
        <v>UPPER GUM</v>
      </c>
      <c r="Y144" s="114"/>
      <c r="Z144" s="114"/>
      <c r="AA144" s="114"/>
      <c r="AB144" s="114"/>
    </row>
    <row r="145" spans="6:28" ht="12.75">
      <c r="F145" s="5" t="s">
        <v>0</v>
      </c>
      <c r="G145" s="5" t="s">
        <v>1</v>
      </c>
      <c r="H145" s="5" t="s">
        <v>2</v>
      </c>
      <c r="I145" s="5" t="s">
        <v>3</v>
      </c>
      <c r="J145" s="5" t="s">
        <v>4</v>
      </c>
      <c r="K145" s="3"/>
      <c r="L145" s="5"/>
      <c r="M145" s="5"/>
      <c r="N145" s="5"/>
      <c r="O145" s="5"/>
      <c r="P145" s="5"/>
      <c r="Q145" s="3"/>
      <c r="R145" s="5"/>
      <c r="S145" s="5"/>
      <c r="T145" s="5"/>
      <c r="U145" s="5"/>
      <c r="V145" s="5"/>
      <c r="W145" s="3"/>
      <c r="X145" s="5" t="s">
        <v>0</v>
      </c>
      <c r="Y145" s="5" t="s">
        <v>1</v>
      </c>
      <c r="Z145" s="5" t="s">
        <v>2</v>
      </c>
      <c r="AA145" s="5" t="s">
        <v>3</v>
      </c>
      <c r="AB145" s="5" t="s">
        <v>4</v>
      </c>
    </row>
    <row r="146" spans="2:28" ht="12">
      <c r="B146" s="2">
        <v>21</v>
      </c>
      <c r="C146" s="8" t="s">
        <v>65</v>
      </c>
      <c r="D146" s="2" t="s">
        <v>8</v>
      </c>
      <c r="F146">
        <v>0</v>
      </c>
      <c r="G146">
        <v>0</v>
      </c>
      <c r="H146">
        <v>0</v>
      </c>
      <c r="I146">
        <v>0</v>
      </c>
      <c r="J146">
        <v>0</v>
      </c>
      <c r="X146">
        <v>0</v>
      </c>
      <c r="Y146">
        <v>0</v>
      </c>
      <c r="Z146">
        <v>0</v>
      </c>
      <c r="AA146">
        <v>0</v>
      </c>
      <c r="AB146">
        <v>0</v>
      </c>
    </row>
    <row r="147" spans="6:28" ht="12">
      <c r="F147" s="113" t="s">
        <v>28</v>
      </c>
      <c r="G147" s="113"/>
      <c r="H147" s="113"/>
      <c r="I147" s="113"/>
      <c r="J147" s="2"/>
      <c r="K147" s="3"/>
      <c r="L147" s="113"/>
      <c r="M147" s="113"/>
      <c r="N147" s="113"/>
      <c r="O147" s="113"/>
      <c r="P147" s="2"/>
      <c r="Q147" s="3"/>
      <c r="R147" s="113"/>
      <c r="S147" s="113"/>
      <c r="T147" s="113"/>
      <c r="U147" s="113"/>
      <c r="V147" s="2"/>
      <c r="W147" s="3"/>
      <c r="X147" s="113" t="s">
        <v>28</v>
      </c>
      <c r="Y147" s="113"/>
      <c r="Z147" s="113"/>
      <c r="AA147" s="113"/>
      <c r="AB147" s="2"/>
    </row>
    <row r="148" spans="6:28" ht="12.75">
      <c r="F148" s="5" t="s">
        <v>1</v>
      </c>
      <c r="G148" s="5" t="s">
        <v>2</v>
      </c>
      <c r="H148" s="5" t="s">
        <v>3</v>
      </c>
      <c r="I148" s="5" t="s">
        <v>7</v>
      </c>
      <c r="J148" s="2"/>
      <c r="K148" s="3"/>
      <c r="L148" s="5"/>
      <c r="M148" s="5"/>
      <c r="N148" s="5"/>
      <c r="O148" s="5"/>
      <c r="P148" s="2"/>
      <c r="Q148" s="3"/>
      <c r="R148" s="5"/>
      <c r="S148" s="5"/>
      <c r="T148" s="5"/>
      <c r="U148" s="5"/>
      <c r="V148" s="2"/>
      <c r="W148" s="3"/>
      <c r="X148" s="5" t="s">
        <v>1</v>
      </c>
      <c r="Y148" s="5" t="s">
        <v>2</v>
      </c>
      <c r="Z148" s="5" t="s">
        <v>3</v>
      </c>
      <c r="AA148" s="5" t="s">
        <v>7</v>
      </c>
      <c r="AB148" s="2"/>
    </row>
    <row r="149" spans="6:27" ht="12">
      <c r="F149">
        <v>0</v>
      </c>
      <c r="G149">
        <v>0</v>
      </c>
      <c r="H149">
        <v>0</v>
      </c>
      <c r="I149">
        <v>0</v>
      </c>
      <c r="X149">
        <v>0</v>
      </c>
      <c r="Y149">
        <v>0</v>
      </c>
      <c r="Z149">
        <v>0</v>
      </c>
      <c r="AA149">
        <v>0</v>
      </c>
    </row>
    <row r="151" spans="6:28" ht="12">
      <c r="F151" s="114" t="str">
        <f>F130</f>
        <v>UPPER GUM</v>
      </c>
      <c r="G151" s="114"/>
      <c r="H151" s="114"/>
      <c r="I151" s="114"/>
      <c r="J151" s="114"/>
      <c r="K151" s="3"/>
      <c r="L151" s="114"/>
      <c r="M151" s="114"/>
      <c r="N151" s="114"/>
      <c r="O151" s="114"/>
      <c r="P151" s="114"/>
      <c r="Q151" s="3"/>
      <c r="R151" s="114"/>
      <c r="S151" s="114"/>
      <c r="T151" s="114"/>
      <c r="U151" s="114"/>
      <c r="V151" s="114"/>
      <c r="W151" s="3"/>
      <c r="X151" s="114" t="str">
        <f>X130</f>
        <v>UPPER GUM</v>
      </c>
      <c r="Y151" s="114"/>
      <c r="Z151" s="114"/>
      <c r="AA151" s="114"/>
      <c r="AB151" s="114"/>
    </row>
    <row r="152" spans="6:28" ht="12.75">
      <c r="F152" s="5" t="s">
        <v>0</v>
      </c>
      <c r="G152" s="5" t="s">
        <v>1</v>
      </c>
      <c r="H152" s="5" t="s">
        <v>2</v>
      </c>
      <c r="I152" s="5" t="s">
        <v>3</v>
      </c>
      <c r="J152" s="5" t="s">
        <v>4</v>
      </c>
      <c r="K152" s="3"/>
      <c r="L152" s="5"/>
      <c r="M152" s="5"/>
      <c r="N152" s="5"/>
      <c r="O152" s="5"/>
      <c r="P152" s="5"/>
      <c r="Q152" s="3"/>
      <c r="R152" s="5"/>
      <c r="S152" s="5"/>
      <c r="T152" s="5"/>
      <c r="U152" s="5"/>
      <c r="V152" s="5"/>
      <c r="W152" s="3"/>
      <c r="X152" s="5" t="s">
        <v>0</v>
      </c>
      <c r="Y152" s="5" t="s">
        <v>1</v>
      </c>
      <c r="Z152" s="5" t="s">
        <v>2</v>
      </c>
      <c r="AA152" s="5" t="s">
        <v>3</v>
      </c>
      <c r="AB152" s="5" t="s">
        <v>4</v>
      </c>
    </row>
    <row r="153" spans="2:28" ht="12">
      <c r="B153" s="2">
        <v>22</v>
      </c>
      <c r="C153" s="8" t="s">
        <v>22</v>
      </c>
      <c r="D153" s="2" t="s">
        <v>8</v>
      </c>
      <c r="F153">
        <v>0</v>
      </c>
      <c r="G153">
        <v>0</v>
      </c>
      <c r="H153">
        <v>0</v>
      </c>
      <c r="I153">
        <v>0</v>
      </c>
      <c r="J153">
        <v>1</v>
      </c>
      <c r="X153">
        <v>0</v>
      </c>
      <c r="Y153">
        <v>0</v>
      </c>
      <c r="Z153">
        <v>1</v>
      </c>
      <c r="AA153">
        <v>1</v>
      </c>
      <c r="AB153">
        <v>3</v>
      </c>
    </row>
    <row r="154" spans="6:28" ht="12">
      <c r="F154" s="113" t="s">
        <v>28</v>
      </c>
      <c r="G154" s="113"/>
      <c r="H154" s="113"/>
      <c r="I154" s="113"/>
      <c r="J154" s="2"/>
      <c r="K154" s="3"/>
      <c r="L154" s="113"/>
      <c r="M154" s="113"/>
      <c r="N154" s="113"/>
      <c r="O154" s="113"/>
      <c r="P154" s="2"/>
      <c r="Q154" s="3"/>
      <c r="R154" s="113"/>
      <c r="S154" s="113"/>
      <c r="T154" s="113"/>
      <c r="U154" s="113"/>
      <c r="V154" s="2"/>
      <c r="W154" s="3"/>
      <c r="X154" s="113" t="s">
        <v>28</v>
      </c>
      <c r="Y154" s="113"/>
      <c r="Z154" s="113"/>
      <c r="AA154" s="113"/>
      <c r="AB154" s="2"/>
    </row>
    <row r="155" spans="6:28" ht="12.75">
      <c r="F155" s="5" t="s">
        <v>1</v>
      </c>
      <c r="G155" s="5" t="s">
        <v>2</v>
      </c>
      <c r="H155" s="5" t="s">
        <v>3</v>
      </c>
      <c r="I155" s="5" t="s">
        <v>7</v>
      </c>
      <c r="J155" s="2"/>
      <c r="K155" s="3"/>
      <c r="L155" s="5"/>
      <c r="M155" s="5"/>
      <c r="N155" s="5"/>
      <c r="O155" s="5"/>
      <c r="P155" s="2"/>
      <c r="Q155" s="3"/>
      <c r="R155" s="5"/>
      <c r="S155" s="5"/>
      <c r="T155" s="5"/>
      <c r="U155" s="5"/>
      <c r="V155" s="2"/>
      <c r="W155" s="3"/>
      <c r="X155" s="5" t="s">
        <v>1</v>
      </c>
      <c r="Y155" s="5" t="s">
        <v>2</v>
      </c>
      <c r="Z155" s="5" t="s">
        <v>3</v>
      </c>
      <c r="AA155" s="5" t="s">
        <v>7</v>
      </c>
      <c r="AB155" s="2"/>
    </row>
    <row r="156" spans="6:27" ht="12">
      <c r="F156">
        <v>0</v>
      </c>
      <c r="G156">
        <v>0</v>
      </c>
      <c r="H156">
        <v>1</v>
      </c>
      <c r="I156">
        <v>1</v>
      </c>
      <c r="X156">
        <v>0</v>
      </c>
      <c r="Y156">
        <v>0</v>
      </c>
      <c r="Z156">
        <v>0</v>
      </c>
      <c r="AA156">
        <v>1</v>
      </c>
    </row>
    <row r="158" spans="6:28" ht="12">
      <c r="F158" s="114" t="s">
        <v>29</v>
      </c>
      <c r="G158" s="114"/>
      <c r="H158" s="114"/>
      <c r="I158" s="114"/>
      <c r="J158" s="114"/>
      <c r="K158" s="3"/>
      <c r="L158" s="114"/>
      <c r="M158" s="114"/>
      <c r="N158" s="114"/>
      <c r="O158" s="114"/>
      <c r="P158" s="114"/>
      <c r="Q158" s="3"/>
      <c r="R158" s="114"/>
      <c r="S158" s="114"/>
      <c r="T158" s="114"/>
      <c r="U158" s="114"/>
      <c r="V158" s="114"/>
      <c r="W158" s="3"/>
      <c r="X158" s="114" t="s">
        <v>29</v>
      </c>
      <c r="Y158" s="114"/>
      <c r="Z158" s="114"/>
      <c r="AA158" s="114"/>
      <c r="AB158" s="114"/>
    </row>
    <row r="159" spans="6:28" ht="12.75">
      <c r="F159" s="5" t="s">
        <v>0</v>
      </c>
      <c r="G159" s="5" t="s">
        <v>1</v>
      </c>
      <c r="H159" s="5" t="s">
        <v>2</v>
      </c>
      <c r="I159" s="5" t="s">
        <v>3</v>
      </c>
      <c r="J159" s="5" t="s">
        <v>4</v>
      </c>
      <c r="K159" s="3"/>
      <c r="L159" s="5"/>
      <c r="M159" s="5"/>
      <c r="N159" s="5"/>
      <c r="O159" s="5"/>
      <c r="P159" s="5"/>
      <c r="Q159" s="3"/>
      <c r="R159" s="5"/>
      <c r="S159" s="5"/>
      <c r="T159" s="5"/>
      <c r="U159" s="5"/>
      <c r="V159" s="5"/>
      <c r="W159" s="3"/>
      <c r="X159" s="5" t="s">
        <v>0</v>
      </c>
      <c r="Y159" s="5" t="s">
        <v>1</v>
      </c>
      <c r="Z159" s="5" t="s">
        <v>2</v>
      </c>
      <c r="AA159" s="5" t="s">
        <v>3</v>
      </c>
      <c r="AB159" s="5" t="s">
        <v>4</v>
      </c>
    </row>
    <row r="160" spans="2:28" ht="12">
      <c r="B160" s="2">
        <v>23</v>
      </c>
      <c r="C160" s="8" t="s">
        <v>66</v>
      </c>
      <c r="D160" s="2" t="s">
        <v>8</v>
      </c>
      <c r="F160">
        <v>0</v>
      </c>
      <c r="G160">
        <v>0</v>
      </c>
      <c r="H160">
        <v>0</v>
      </c>
      <c r="I160">
        <v>0</v>
      </c>
      <c r="J160">
        <v>0</v>
      </c>
      <c r="X160">
        <v>0</v>
      </c>
      <c r="Y160">
        <v>0</v>
      </c>
      <c r="Z160">
        <v>0</v>
      </c>
      <c r="AA160">
        <v>0</v>
      </c>
      <c r="AB160">
        <v>0</v>
      </c>
    </row>
    <row r="161" spans="6:28" ht="12">
      <c r="F161" s="113" t="s">
        <v>28</v>
      </c>
      <c r="G161" s="113"/>
      <c r="H161" s="113"/>
      <c r="I161" s="113"/>
      <c r="J161" s="2"/>
      <c r="K161" s="3"/>
      <c r="L161" s="113"/>
      <c r="M161" s="113"/>
      <c r="N161" s="113"/>
      <c r="O161" s="113"/>
      <c r="P161" s="2"/>
      <c r="Q161" s="3"/>
      <c r="R161" s="113"/>
      <c r="S161" s="113"/>
      <c r="T161" s="113"/>
      <c r="U161" s="113"/>
      <c r="V161" s="2"/>
      <c r="W161" s="3"/>
      <c r="X161" s="113" t="s">
        <v>28</v>
      </c>
      <c r="Y161" s="113"/>
      <c r="Z161" s="113"/>
      <c r="AA161" s="113"/>
      <c r="AB161" s="2"/>
    </row>
    <row r="162" spans="6:28" ht="12.75">
      <c r="F162" s="5" t="s">
        <v>1</v>
      </c>
      <c r="G162" s="5" t="s">
        <v>2</v>
      </c>
      <c r="H162" s="5" t="s">
        <v>3</v>
      </c>
      <c r="I162" s="5" t="s">
        <v>7</v>
      </c>
      <c r="J162" s="2"/>
      <c r="K162" s="3"/>
      <c r="L162" s="5"/>
      <c r="M162" s="5"/>
      <c r="N162" s="5"/>
      <c r="O162" s="5"/>
      <c r="P162" s="2"/>
      <c r="Q162" s="3"/>
      <c r="R162" s="5"/>
      <c r="S162" s="5"/>
      <c r="T162" s="5"/>
      <c r="U162" s="5"/>
      <c r="V162" s="2"/>
      <c r="W162" s="3"/>
      <c r="X162" s="5" t="s">
        <v>1</v>
      </c>
      <c r="Y162" s="5" t="s">
        <v>2</v>
      </c>
      <c r="Z162" s="5" t="s">
        <v>3</v>
      </c>
      <c r="AA162" s="5" t="s">
        <v>7</v>
      </c>
      <c r="AB162" s="2"/>
    </row>
    <row r="163" spans="6:27" ht="12">
      <c r="F163">
        <v>0</v>
      </c>
      <c r="G163">
        <v>0</v>
      </c>
      <c r="H163">
        <v>1</v>
      </c>
      <c r="I163">
        <v>0</v>
      </c>
      <c r="X163">
        <v>0</v>
      </c>
      <c r="Y163">
        <v>0</v>
      </c>
      <c r="Z163">
        <v>0</v>
      </c>
      <c r="AA163">
        <v>0</v>
      </c>
    </row>
    <row r="165" spans="6:28" ht="12">
      <c r="F165" s="114" t="str">
        <f>F158</f>
        <v>UPPER GUM</v>
      </c>
      <c r="G165" s="114"/>
      <c r="H165" s="114"/>
      <c r="I165" s="114"/>
      <c r="J165" s="114"/>
      <c r="K165" s="3"/>
      <c r="L165" s="114"/>
      <c r="M165" s="114"/>
      <c r="N165" s="114"/>
      <c r="O165" s="114"/>
      <c r="P165" s="114"/>
      <c r="Q165" s="3"/>
      <c r="R165" s="114"/>
      <c r="S165" s="114"/>
      <c r="T165" s="114"/>
      <c r="U165" s="114"/>
      <c r="V165" s="114"/>
      <c r="W165" s="3"/>
      <c r="X165" s="114" t="str">
        <f>X158</f>
        <v>UPPER GUM</v>
      </c>
      <c r="Y165" s="114"/>
      <c r="Z165" s="114"/>
      <c r="AA165" s="114"/>
      <c r="AB165" s="114"/>
    </row>
    <row r="166" spans="6:28" ht="12.75">
      <c r="F166" s="5" t="s">
        <v>0</v>
      </c>
      <c r="G166" s="5" t="s">
        <v>1</v>
      </c>
      <c r="H166" s="5" t="s">
        <v>2</v>
      </c>
      <c r="I166" s="5" t="s">
        <v>3</v>
      </c>
      <c r="J166" s="5" t="s">
        <v>4</v>
      </c>
      <c r="K166" s="3"/>
      <c r="L166" s="5"/>
      <c r="M166" s="5"/>
      <c r="N166" s="5"/>
      <c r="O166" s="5"/>
      <c r="P166" s="5"/>
      <c r="Q166" s="3"/>
      <c r="R166" s="5"/>
      <c r="S166" s="5"/>
      <c r="T166" s="5"/>
      <c r="U166" s="5"/>
      <c r="V166" s="5"/>
      <c r="W166" s="3"/>
      <c r="X166" s="5" t="s">
        <v>0</v>
      </c>
      <c r="Y166" s="5" t="s">
        <v>1</v>
      </c>
      <c r="Z166" s="5" t="s">
        <v>2</v>
      </c>
      <c r="AA166" s="5" t="s">
        <v>3</v>
      </c>
      <c r="AB166" s="5" t="s">
        <v>4</v>
      </c>
    </row>
    <row r="167" spans="2:28" ht="12">
      <c r="B167" s="2">
        <v>24</v>
      </c>
      <c r="C167" s="8" t="s">
        <v>67</v>
      </c>
      <c r="D167" s="2" t="s">
        <v>8</v>
      </c>
      <c r="F167">
        <v>0</v>
      </c>
      <c r="G167">
        <v>0</v>
      </c>
      <c r="H167">
        <v>0</v>
      </c>
      <c r="I167">
        <v>0</v>
      </c>
      <c r="J167">
        <v>1</v>
      </c>
      <c r="X167">
        <v>0</v>
      </c>
      <c r="Y167">
        <v>1</v>
      </c>
      <c r="Z167">
        <v>1</v>
      </c>
      <c r="AA167">
        <v>1</v>
      </c>
      <c r="AB167">
        <v>2</v>
      </c>
    </row>
    <row r="168" spans="6:28" ht="12">
      <c r="F168" s="113" t="s">
        <v>28</v>
      </c>
      <c r="G168" s="113"/>
      <c r="H168" s="113"/>
      <c r="I168" s="113"/>
      <c r="J168" s="2"/>
      <c r="K168" s="3"/>
      <c r="L168" s="113"/>
      <c r="M168" s="113"/>
      <c r="N168" s="113"/>
      <c r="O168" s="113"/>
      <c r="P168" s="2"/>
      <c r="Q168" s="3"/>
      <c r="R168" s="113"/>
      <c r="S168" s="113"/>
      <c r="T168" s="113"/>
      <c r="U168" s="113"/>
      <c r="V168" s="2"/>
      <c r="W168" s="3"/>
      <c r="X168" s="113" t="s">
        <v>28</v>
      </c>
      <c r="Y168" s="113"/>
      <c r="Z168" s="113"/>
      <c r="AA168" s="113"/>
      <c r="AB168" s="2"/>
    </row>
    <row r="169" spans="6:28" ht="12.75">
      <c r="F169" s="5" t="s">
        <v>1</v>
      </c>
      <c r="G169" s="5" t="s">
        <v>2</v>
      </c>
      <c r="H169" s="5" t="s">
        <v>3</v>
      </c>
      <c r="I169" s="5" t="s">
        <v>7</v>
      </c>
      <c r="J169" s="2"/>
      <c r="K169" s="3"/>
      <c r="L169" s="5"/>
      <c r="M169" s="5"/>
      <c r="N169" s="5"/>
      <c r="O169" s="5"/>
      <c r="P169" s="2"/>
      <c r="Q169" s="3"/>
      <c r="R169" s="5"/>
      <c r="S169" s="5"/>
      <c r="T169" s="5"/>
      <c r="U169" s="5"/>
      <c r="V169" s="2"/>
      <c r="W169" s="3"/>
      <c r="X169" s="5" t="s">
        <v>1</v>
      </c>
      <c r="Y169" s="5" t="s">
        <v>2</v>
      </c>
      <c r="Z169" s="5" t="s">
        <v>3</v>
      </c>
      <c r="AA169" s="5" t="s">
        <v>7</v>
      </c>
      <c r="AB169" s="2"/>
    </row>
    <row r="170" spans="6:27" ht="12">
      <c r="F170">
        <v>0</v>
      </c>
      <c r="G170">
        <v>0</v>
      </c>
      <c r="H170">
        <v>0</v>
      </c>
      <c r="I170">
        <v>2</v>
      </c>
      <c r="X170">
        <v>0</v>
      </c>
      <c r="Y170">
        <v>0</v>
      </c>
      <c r="Z170">
        <v>0</v>
      </c>
      <c r="AA170">
        <v>2</v>
      </c>
    </row>
    <row r="172" spans="6:28" ht="12">
      <c r="F172" s="114" t="str">
        <f>F158</f>
        <v>UPPER GUM</v>
      </c>
      <c r="G172" s="114"/>
      <c r="H172" s="114"/>
      <c r="I172" s="114"/>
      <c r="J172" s="114"/>
      <c r="K172" s="3"/>
      <c r="L172" s="114"/>
      <c r="M172" s="114"/>
      <c r="N172" s="114"/>
      <c r="O172" s="114"/>
      <c r="P172" s="114"/>
      <c r="Q172" s="3"/>
      <c r="R172" s="114"/>
      <c r="S172" s="114"/>
      <c r="T172" s="114"/>
      <c r="U172" s="114"/>
      <c r="V172" s="114"/>
      <c r="W172" s="3"/>
      <c r="X172" s="114" t="str">
        <f>X158</f>
        <v>UPPER GUM</v>
      </c>
      <c r="Y172" s="114"/>
      <c r="Z172" s="114"/>
      <c r="AA172" s="114"/>
      <c r="AB172" s="114"/>
    </row>
    <row r="173" spans="6:28" ht="12.75">
      <c r="F173" s="5" t="s">
        <v>0</v>
      </c>
      <c r="G173" s="5" t="s">
        <v>1</v>
      </c>
      <c r="H173" s="5" t="s">
        <v>2</v>
      </c>
      <c r="I173" s="5" t="s">
        <v>3</v>
      </c>
      <c r="J173" s="5" t="s">
        <v>4</v>
      </c>
      <c r="K173" s="3"/>
      <c r="L173" s="5"/>
      <c r="M173" s="5"/>
      <c r="N173" s="5"/>
      <c r="O173" s="5"/>
      <c r="P173" s="5"/>
      <c r="Q173" s="3"/>
      <c r="R173" s="5"/>
      <c r="S173" s="5"/>
      <c r="T173" s="5"/>
      <c r="U173" s="5"/>
      <c r="V173" s="5"/>
      <c r="W173" s="3"/>
      <c r="X173" s="5" t="s">
        <v>0</v>
      </c>
      <c r="Y173" s="5" t="s">
        <v>1</v>
      </c>
      <c r="Z173" s="5" t="s">
        <v>2</v>
      </c>
      <c r="AA173" s="5" t="s">
        <v>3</v>
      </c>
      <c r="AB173" s="5" t="s">
        <v>4</v>
      </c>
    </row>
    <row r="174" spans="2:28" ht="12">
      <c r="B174" s="2">
        <v>25</v>
      </c>
      <c r="C174" s="8" t="s">
        <v>26</v>
      </c>
      <c r="D174" s="2" t="s">
        <v>8</v>
      </c>
      <c r="F174">
        <v>0</v>
      </c>
      <c r="G174">
        <v>0</v>
      </c>
      <c r="H174">
        <v>1</v>
      </c>
      <c r="I174">
        <v>1</v>
      </c>
      <c r="J174">
        <v>2</v>
      </c>
      <c r="X174">
        <v>0</v>
      </c>
      <c r="Y174">
        <v>0</v>
      </c>
      <c r="Z174">
        <v>0</v>
      </c>
      <c r="AA174">
        <v>1</v>
      </c>
      <c r="AB174">
        <v>2</v>
      </c>
    </row>
    <row r="175" spans="6:28" ht="12">
      <c r="F175" s="113" t="s">
        <v>28</v>
      </c>
      <c r="G175" s="113"/>
      <c r="H175" s="113"/>
      <c r="I175" s="113"/>
      <c r="J175" s="2"/>
      <c r="K175" s="3"/>
      <c r="L175" s="113"/>
      <c r="M175" s="113"/>
      <c r="N175" s="113"/>
      <c r="O175" s="113"/>
      <c r="P175" s="2"/>
      <c r="Q175" s="3"/>
      <c r="R175" s="113"/>
      <c r="S175" s="113"/>
      <c r="T175" s="113"/>
      <c r="U175" s="113"/>
      <c r="V175" s="2"/>
      <c r="W175" s="3"/>
      <c r="X175" s="113" t="s">
        <v>28</v>
      </c>
      <c r="Y175" s="113"/>
      <c r="Z175" s="113"/>
      <c r="AA175" s="113"/>
      <c r="AB175" s="2"/>
    </row>
    <row r="176" spans="6:28" ht="12.75">
      <c r="F176" s="5" t="s">
        <v>1</v>
      </c>
      <c r="G176" s="5" t="s">
        <v>2</v>
      </c>
      <c r="H176" s="5" t="s">
        <v>3</v>
      </c>
      <c r="I176" s="5" t="s">
        <v>7</v>
      </c>
      <c r="J176" s="2"/>
      <c r="K176" s="3"/>
      <c r="L176" s="5"/>
      <c r="M176" s="5"/>
      <c r="N176" s="5"/>
      <c r="O176" s="5"/>
      <c r="P176" s="2"/>
      <c r="Q176" s="3"/>
      <c r="R176" s="5"/>
      <c r="S176" s="5"/>
      <c r="T176" s="5"/>
      <c r="U176" s="5"/>
      <c r="V176" s="2"/>
      <c r="W176" s="3"/>
      <c r="X176" s="5" t="s">
        <v>1</v>
      </c>
      <c r="Y176" s="5" t="s">
        <v>2</v>
      </c>
      <c r="Z176" s="5" t="s">
        <v>3</v>
      </c>
      <c r="AA176" s="5" t="s">
        <v>7</v>
      </c>
      <c r="AB176" s="2"/>
    </row>
    <row r="177" spans="6:27" ht="12">
      <c r="F177">
        <v>0</v>
      </c>
      <c r="G177">
        <v>1</v>
      </c>
      <c r="H177">
        <v>2</v>
      </c>
      <c r="I177">
        <v>2</v>
      </c>
      <c r="X177">
        <v>0</v>
      </c>
      <c r="Y177">
        <v>0</v>
      </c>
      <c r="Z177">
        <v>0</v>
      </c>
      <c r="AA177">
        <v>2</v>
      </c>
    </row>
    <row r="179" spans="6:28" ht="12">
      <c r="F179" s="114" t="str">
        <f>F158</f>
        <v>UPPER GUM</v>
      </c>
      <c r="G179" s="114"/>
      <c r="H179" s="114"/>
      <c r="I179" s="114"/>
      <c r="J179" s="114"/>
      <c r="K179" s="3"/>
      <c r="L179" s="114"/>
      <c r="M179" s="114"/>
      <c r="N179" s="114"/>
      <c r="O179" s="114"/>
      <c r="P179" s="114"/>
      <c r="Q179" s="3"/>
      <c r="R179" s="114"/>
      <c r="S179" s="114"/>
      <c r="T179" s="114"/>
      <c r="U179" s="114"/>
      <c r="V179" s="114"/>
      <c r="W179" s="3"/>
      <c r="X179" s="114" t="str">
        <f>X158</f>
        <v>UPPER GUM</v>
      </c>
      <c r="Y179" s="114"/>
      <c r="Z179" s="114"/>
      <c r="AA179" s="114"/>
      <c r="AB179" s="114"/>
    </row>
    <row r="180" spans="6:28" ht="12.75">
      <c r="F180" s="5" t="s">
        <v>0</v>
      </c>
      <c r="G180" s="5" t="s">
        <v>1</v>
      </c>
      <c r="H180" s="5" t="s">
        <v>2</v>
      </c>
      <c r="I180" s="5" t="s">
        <v>3</v>
      </c>
      <c r="J180" s="5" t="s">
        <v>4</v>
      </c>
      <c r="K180" s="3"/>
      <c r="L180" s="5"/>
      <c r="M180" s="5"/>
      <c r="N180" s="5"/>
      <c r="O180" s="5"/>
      <c r="P180" s="5"/>
      <c r="Q180" s="3"/>
      <c r="R180" s="5"/>
      <c r="S180" s="5"/>
      <c r="T180" s="5"/>
      <c r="U180" s="5"/>
      <c r="V180" s="5"/>
      <c r="W180" s="3"/>
      <c r="X180" s="5" t="s">
        <v>0</v>
      </c>
      <c r="Y180" s="5" t="s">
        <v>1</v>
      </c>
      <c r="Z180" s="5" t="s">
        <v>2</v>
      </c>
      <c r="AA180" s="5" t="s">
        <v>3</v>
      </c>
      <c r="AB180" s="5" t="s">
        <v>4</v>
      </c>
    </row>
    <row r="181" spans="2:28" ht="12">
      <c r="B181" s="2">
        <v>26</v>
      </c>
      <c r="C181" s="8" t="s">
        <v>68</v>
      </c>
      <c r="D181" s="2" t="s">
        <v>8</v>
      </c>
      <c r="F181">
        <v>0</v>
      </c>
      <c r="G181">
        <v>0</v>
      </c>
      <c r="H181">
        <v>0</v>
      </c>
      <c r="I181">
        <v>0</v>
      </c>
      <c r="J181">
        <v>2</v>
      </c>
      <c r="X181">
        <v>0</v>
      </c>
      <c r="Y181">
        <v>0</v>
      </c>
      <c r="Z181">
        <v>0</v>
      </c>
      <c r="AA181">
        <v>0</v>
      </c>
      <c r="AB181">
        <v>2</v>
      </c>
    </row>
    <row r="182" spans="6:28" ht="12">
      <c r="F182" s="113" t="s">
        <v>28</v>
      </c>
      <c r="G182" s="113"/>
      <c r="H182" s="113"/>
      <c r="I182" s="113"/>
      <c r="J182" s="2"/>
      <c r="K182" s="3"/>
      <c r="L182" s="113"/>
      <c r="M182" s="113"/>
      <c r="N182" s="113"/>
      <c r="O182" s="113"/>
      <c r="P182" s="2"/>
      <c r="Q182" s="3"/>
      <c r="R182" s="113"/>
      <c r="S182" s="113"/>
      <c r="T182" s="113"/>
      <c r="U182" s="113"/>
      <c r="V182" s="2"/>
      <c r="W182" s="3"/>
      <c r="X182" s="113" t="s">
        <v>28</v>
      </c>
      <c r="Y182" s="113"/>
      <c r="Z182" s="113"/>
      <c r="AA182" s="113"/>
      <c r="AB182" s="2"/>
    </row>
    <row r="183" spans="6:28" ht="12.75">
      <c r="F183" s="5" t="s">
        <v>1</v>
      </c>
      <c r="G183" s="5" t="s">
        <v>2</v>
      </c>
      <c r="H183" s="5" t="s">
        <v>3</v>
      </c>
      <c r="I183" s="5" t="s">
        <v>7</v>
      </c>
      <c r="J183" s="2"/>
      <c r="K183" s="3"/>
      <c r="L183" s="5"/>
      <c r="M183" s="5"/>
      <c r="N183" s="5"/>
      <c r="O183" s="5"/>
      <c r="P183" s="2"/>
      <c r="Q183" s="3"/>
      <c r="R183" s="5"/>
      <c r="S183" s="5"/>
      <c r="T183" s="5"/>
      <c r="U183" s="5"/>
      <c r="V183" s="2"/>
      <c r="W183" s="3"/>
      <c r="X183" s="5" t="s">
        <v>1</v>
      </c>
      <c r="Y183" s="5" t="s">
        <v>2</v>
      </c>
      <c r="Z183" s="5" t="s">
        <v>3</v>
      </c>
      <c r="AA183" s="5" t="s">
        <v>7</v>
      </c>
      <c r="AB183" s="2"/>
    </row>
    <row r="184" spans="6:27" ht="12">
      <c r="F184">
        <v>0</v>
      </c>
      <c r="G184">
        <v>0</v>
      </c>
      <c r="H184">
        <v>1</v>
      </c>
      <c r="I184">
        <v>1</v>
      </c>
      <c r="X184">
        <v>0</v>
      </c>
      <c r="Y184">
        <v>0</v>
      </c>
      <c r="Z184">
        <v>1</v>
      </c>
      <c r="AA184">
        <v>0</v>
      </c>
    </row>
    <row r="186" spans="6:28" ht="12">
      <c r="F186" s="114" t="s">
        <v>29</v>
      </c>
      <c r="G186" s="114"/>
      <c r="H186" s="114"/>
      <c r="I186" s="114"/>
      <c r="J186" s="114"/>
      <c r="K186" s="3"/>
      <c r="L186" s="114"/>
      <c r="M186" s="114"/>
      <c r="N186" s="114"/>
      <c r="O186" s="114"/>
      <c r="P186" s="114"/>
      <c r="Q186" s="3"/>
      <c r="R186" s="114"/>
      <c r="S186" s="114"/>
      <c r="T186" s="114"/>
      <c r="U186" s="114"/>
      <c r="V186" s="114"/>
      <c r="W186" s="3"/>
      <c r="X186" s="114" t="s">
        <v>29</v>
      </c>
      <c r="Y186" s="114"/>
      <c r="Z186" s="114"/>
      <c r="AA186" s="114"/>
      <c r="AB186" s="114"/>
    </row>
    <row r="187" spans="6:28" ht="12.75">
      <c r="F187" s="5" t="s">
        <v>0</v>
      </c>
      <c r="G187" s="5" t="s">
        <v>1</v>
      </c>
      <c r="H187" s="5" t="s">
        <v>2</v>
      </c>
      <c r="I187" s="5" t="s">
        <v>3</v>
      </c>
      <c r="J187" s="5" t="s">
        <v>4</v>
      </c>
      <c r="K187" s="3"/>
      <c r="L187" s="5"/>
      <c r="M187" s="5"/>
      <c r="N187" s="5"/>
      <c r="O187" s="5"/>
      <c r="P187" s="5"/>
      <c r="Q187" s="3"/>
      <c r="R187" s="5"/>
      <c r="S187" s="5"/>
      <c r="T187" s="5"/>
      <c r="U187" s="5"/>
      <c r="V187" s="5"/>
      <c r="W187" s="3"/>
      <c r="X187" s="5" t="s">
        <v>0</v>
      </c>
      <c r="Y187" s="5" t="s">
        <v>1</v>
      </c>
      <c r="Z187" s="5" t="s">
        <v>2</v>
      </c>
      <c r="AA187" s="5" t="s">
        <v>3</v>
      </c>
      <c r="AB187" s="5" t="s">
        <v>4</v>
      </c>
    </row>
    <row r="188" spans="2:28" ht="12">
      <c r="B188" s="2">
        <v>27</v>
      </c>
      <c r="C188" s="8" t="s">
        <v>69</v>
      </c>
      <c r="D188" s="2" t="s">
        <v>8</v>
      </c>
      <c r="F188">
        <v>0</v>
      </c>
      <c r="G188">
        <v>0</v>
      </c>
      <c r="H188">
        <v>1</v>
      </c>
      <c r="I188">
        <v>0</v>
      </c>
      <c r="J188">
        <v>0</v>
      </c>
      <c r="X188">
        <v>0</v>
      </c>
      <c r="Y188">
        <v>0</v>
      </c>
      <c r="Z188">
        <v>0</v>
      </c>
      <c r="AA188">
        <v>0</v>
      </c>
      <c r="AB188">
        <v>0</v>
      </c>
    </row>
    <row r="189" spans="6:28" ht="12">
      <c r="F189" s="113" t="s">
        <v>28</v>
      </c>
      <c r="G189" s="113"/>
      <c r="H189" s="113"/>
      <c r="I189" s="113"/>
      <c r="J189" s="2"/>
      <c r="K189" s="3"/>
      <c r="L189" s="113"/>
      <c r="M189" s="113"/>
      <c r="N189" s="113"/>
      <c r="O189" s="113"/>
      <c r="P189" s="2"/>
      <c r="Q189" s="3"/>
      <c r="R189" s="113"/>
      <c r="S189" s="113"/>
      <c r="T189" s="113"/>
      <c r="U189" s="113"/>
      <c r="V189" s="2"/>
      <c r="W189" s="3"/>
      <c r="X189" s="113" t="s">
        <v>28</v>
      </c>
      <c r="Y189" s="113"/>
      <c r="Z189" s="113"/>
      <c r="AA189" s="113"/>
      <c r="AB189" s="2"/>
    </row>
    <row r="190" spans="6:28" ht="12.75">
      <c r="F190" s="5" t="s">
        <v>1</v>
      </c>
      <c r="G190" s="5" t="s">
        <v>2</v>
      </c>
      <c r="H190" s="5" t="s">
        <v>3</v>
      </c>
      <c r="I190" s="5" t="s">
        <v>7</v>
      </c>
      <c r="J190" s="2"/>
      <c r="K190" s="3"/>
      <c r="L190" s="5"/>
      <c r="M190" s="5"/>
      <c r="N190" s="5"/>
      <c r="O190" s="5"/>
      <c r="P190" s="2"/>
      <c r="Q190" s="3"/>
      <c r="R190" s="5"/>
      <c r="S190" s="5"/>
      <c r="T190" s="5"/>
      <c r="U190" s="5"/>
      <c r="V190" s="2"/>
      <c r="W190" s="3"/>
      <c r="X190" s="5" t="s">
        <v>1</v>
      </c>
      <c r="Y190" s="5" t="s">
        <v>2</v>
      </c>
      <c r="Z190" s="5" t="s">
        <v>3</v>
      </c>
      <c r="AA190" s="5" t="s">
        <v>7</v>
      </c>
      <c r="AB190" s="2"/>
    </row>
    <row r="191" spans="6:27" ht="12">
      <c r="F191">
        <v>0</v>
      </c>
      <c r="G191">
        <v>0</v>
      </c>
      <c r="H191">
        <v>1</v>
      </c>
      <c r="I191">
        <v>1</v>
      </c>
      <c r="X191">
        <v>0</v>
      </c>
      <c r="Y191">
        <v>0</v>
      </c>
      <c r="Z191">
        <v>0</v>
      </c>
      <c r="AA191">
        <v>0</v>
      </c>
    </row>
    <row r="193" spans="6:28" ht="12">
      <c r="F193" s="114" t="s">
        <v>29</v>
      </c>
      <c r="G193" s="114"/>
      <c r="H193" s="114"/>
      <c r="I193" s="114"/>
      <c r="J193" s="114"/>
      <c r="K193" s="3"/>
      <c r="L193" s="114"/>
      <c r="M193" s="114"/>
      <c r="N193" s="114"/>
      <c r="O193" s="114"/>
      <c r="P193" s="114"/>
      <c r="Q193" s="3"/>
      <c r="R193" s="114"/>
      <c r="S193" s="114"/>
      <c r="T193" s="114"/>
      <c r="U193" s="114"/>
      <c r="V193" s="114"/>
      <c r="W193" s="3"/>
      <c r="X193" s="114" t="s">
        <v>29</v>
      </c>
      <c r="Y193" s="114"/>
      <c r="Z193" s="114"/>
      <c r="AA193" s="114"/>
      <c r="AB193" s="114"/>
    </row>
    <row r="194" spans="6:28" ht="12.75">
      <c r="F194" s="5" t="s">
        <v>0</v>
      </c>
      <c r="G194" s="5" t="s">
        <v>1</v>
      </c>
      <c r="H194" s="5" t="s">
        <v>2</v>
      </c>
      <c r="I194" s="5" t="s">
        <v>3</v>
      </c>
      <c r="J194" s="5" t="s">
        <v>4</v>
      </c>
      <c r="K194" s="3"/>
      <c r="L194" s="5"/>
      <c r="M194" s="5"/>
      <c r="N194" s="5"/>
      <c r="O194" s="5"/>
      <c r="P194" s="5"/>
      <c r="Q194" s="3"/>
      <c r="R194" s="5"/>
      <c r="S194" s="5"/>
      <c r="T194" s="5"/>
      <c r="U194" s="5"/>
      <c r="V194" s="5"/>
      <c r="W194" s="3"/>
      <c r="X194" s="5" t="s">
        <v>0</v>
      </c>
      <c r="Y194" s="5" t="s">
        <v>1</v>
      </c>
      <c r="Z194" s="5" t="s">
        <v>2</v>
      </c>
      <c r="AA194" s="5" t="s">
        <v>3</v>
      </c>
      <c r="AB194" s="5" t="s">
        <v>4</v>
      </c>
    </row>
    <row r="195" spans="2:28" ht="12">
      <c r="B195" s="2">
        <v>28</v>
      </c>
      <c r="C195" s="8" t="s">
        <v>70</v>
      </c>
      <c r="D195" s="2" t="s">
        <v>8</v>
      </c>
      <c r="F195">
        <v>0</v>
      </c>
      <c r="G195">
        <v>1</v>
      </c>
      <c r="H195">
        <v>0</v>
      </c>
      <c r="I195">
        <v>1</v>
      </c>
      <c r="J195">
        <v>2</v>
      </c>
      <c r="X195">
        <v>0</v>
      </c>
      <c r="Y195">
        <v>0</v>
      </c>
      <c r="Z195">
        <v>0</v>
      </c>
      <c r="AA195">
        <v>0</v>
      </c>
      <c r="AB195">
        <v>0</v>
      </c>
    </row>
    <row r="196" spans="6:28" ht="12">
      <c r="F196" s="113" t="s">
        <v>28</v>
      </c>
      <c r="G196" s="113"/>
      <c r="H196" s="113"/>
      <c r="I196" s="113"/>
      <c r="J196" s="2"/>
      <c r="K196" s="3"/>
      <c r="L196" s="113"/>
      <c r="M196" s="113"/>
      <c r="N196" s="113"/>
      <c r="O196" s="113"/>
      <c r="P196" s="2"/>
      <c r="Q196" s="3"/>
      <c r="R196" s="113"/>
      <c r="S196" s="113"/>
      <c r="T196" s="113"/>
      <c r="U196" s="113"/>
      <c r="V196" s="2"/>
      <c r="W196" s="3"/>
      <c r="X196" s="113" t="s">
        <v>28</v>
      </c>
      <c r="Y196" s="113"/>
      <c r="Z196" s="113"/>
      <c r="AA196" s="113"/>
      <c r="AB196" s="2"/>
    </row>
    <row r="197" spans="6:28" ht="12.75">
      <c r="F197" s="5" t="s">
        <v>1</v>
      </c>
      <c r="G197" s="5" t="s">
        <v>2</v>
      </c>
      <c r="H197" s="5" t="s">
        <v>3</v>
      </c>
      <c r="I197" s="5" t="s">
        <v>7</v>
      </c>
      <c r="J197" s="2"/>
      <c r="K197" s="3"/>
      <c r="L197" s="5"/>
      <c r="M197" s="5"/>
      <c r="N197" s="5"/>
      <c r="O197" s="5"/>
      <c r="P197" s="2"/>
      <c r="Q197" s="3"/>
      <c r="R197" s="5"/>
      <c r="S197" s="5"/>
      <c r="T197" s="5"/>
      <c r="U197" s="5"/>
      <c r="V197" s="2"/>
      <c r="W197" s="3"/>
      <c r="X197" s="5" t="s">
        <v>1</v>
      </c>
      <c r="Y197" s="5" t="s">
        <v>2</v>
      </c>
      <c r="Z197" s="5" t="s">
        <v>3</v>
      </c>
      <c r="AA197" s="5" t="s">
        <v>7</v>
      </c>
      <c r="AB197" s="2"/>
    </row>
    <row r="198" spans="6:27" ht="12">
      <c r="F198">
        <v>1</v>
      </c>
      <c r="G198">
        <v>1</v>
      </c>
      <c r="H198">
        <v>1</v>
      </c>
      <c r="I198">
        <v>2</v>
      </c>
      <c r="X198">
        <v>0</v>
      </c>
      <c r="Y198">
        <v>0</v>
      </c>
      <c r="Z198">
        <v>0</v>
      </c>
      <c r="AA198">
        <v>1</v>
      </c>
    </row>
    <row r="200" spans="6:28" ht="12">
      <c r="F200" s="114" t="str">
        <f>F186</f>
        <v>UPPER GUM</v>
      </c>
      <c r="G200" s="114"/>
      <c r="H200" s="114"/>
      <c r="I200" s="114"/>
      <c r="J200" s="114"/>
      <c r="K200" s="3"/>
      <c r="L200" s="114"/>
      <c r="M200" s="114"/>
      <c r="N200" s="114"/>
      <c r="O200" s="114"/>
      <c r="P200" s="114"/>
      <c r="Q200" s="3"/>
      <c r="R200" s="114"/>
      <c r="S200" s="114"/>
      <c r="T200" s="114"/>
      <c r="U200" s="114"/>
      <c r="V200" s="114"/>
      <c r="W200" s="3"/>
      <c r="X200" s="114" t="s">
        <v>29</v>
      </c>
      <c r="Y200" s="114"/>
      <c r="Z200" s="114"/>
      <c r="AA200" s="114"/>
      <c r="AB200" s="114"/>
    </row>
    <row r="201" spans="6:28" ht="12.75">
      <c r="F201" s="5" t="s">
        <v>0</v>
      </c>
      <c r="G201" s="5" t="s">
        <v>1</v>
      </c>
      <c r="H201" s="5" t="s">
        <v>2</v>
      </c>
      <c r="I201" s="5" t="s">
        <v>3</v>
      </c>
      <c r="J201" s="5" t="s">
        <v>4</v>
      </c>
      <c r="K201" s="3"/>
      <c r="L201" s="5"/>
      <c r="M201" s="5"/>
      <c r="N201" s="5"/>
      <c r="O201" s="5"/>
      <c r="P201" s="5"/>
      <c r="Q201" s="3"/>
      <c r="R201" s="5"/>
      <c r="S201" s="5"/>
      <c r="T201" s="5"/>
      <c r="U201" s="5"/>
      <c r="V201" s="5"/>
      <c r="W201" s="3"/>
      <c r="X201" s="5" t="s">
        <v>0</v>
      </c>
      <c r="Y201" s="5" t="s">
        <v>1</v>
      </c>
      <c r="Z201" s="5" t="s">
        <v>2</v>
      </c>
      <c r="AA201" s="5" t="s">
        <v>3</v>
      </c>
      <c r="AB201" s="5" t="s">
        <v>4</v>
      </c>
    </row>
    <row r="202" spans="2:28" ht="12">
      <c r="B202" s="2">
        <v>29</v>
      </c>
      <c r="C202" s="8" t="s">
        <v>71</v>
      </c>
      <c r="D202" s="35" t="s">
        <v>8</v>
      </c>
      <c r="F202">
        <v>0</v>
      </c>
      <c r="G202">
        <v>1</v>
      </c>
      <c r="H202">
        <v>0</v>
      </c>
      <c r="I202">
        <v>1</v>
      </c>
      <c r="J202">
        <v>2</v>
      </c>
      <c r="X202">
        <v>0</v>
      </c>
      <c r="Y202">
        <v>0</v>
      </c>
      <c r="Z202">
        <v>0</v>
      </c>
      <c r="AA202">
        <v>0</v>
      </c>
      <c r="AB202">
        <v>2</v>
      </c>
    </row>
    <row r="203" spans="6:28" ht="12">
      <c r="F203" s="113" t="s">
        <v>28</v>
      </c>
      <c r="G203" s="113"/>
      <c r="H203" s="113"/>
      <c r="I203" s="113"/>
      <c r="J203" s="2"/>
      <c r="K203" s="3"/>
      <c r="L203" s="113"/>
      <c r="M203" s="113"/>
      <c r="N203" s="113"/>
      <c r="O203" s="113"/>
      <c r="P203" s="2"/>
      <c r="Q203" s="3"/>
      <c r="R203" s="113"/>
      <c r="S203" s="113"/>
      <c r="T203" s="113"/>
      <c r="U203" s="113"/>
      <c r="V203" s="2"/>
      <c r="W203" s="3"/>
      <c r="X203" s="113" t="s">
        <v>28</v>
      </c>
      <c r="Y203" s="113"/>
      <c r="Z203" s="113"/>
      <c r="AA203" s="113"/>
      <c r="AB203" s="2"/>
    </row>
    <row r="204" spans="6:28" ht="12.75">
      <c r="F204" s="5" t="s">
        <v>1</v>
      </c>
      <c r="G204" s="5" t="s">
        <v>2</v>
      </c>
      <c r="H204" s="5" t="s">
        <v>3</v>
      </c>
      <c r="I204" s="5" t="s">
        <v>7</v>
      </c>
      <c r="J204" s="2"/>
      <c r="K204" s="3"/>
      <c r="L204" s="5"/>
      <c r="M204" s="5"/>
      <c r="N204" s="5"/>
      <c r="O204" s="5"/>
      <c r="P204" s="2"/>
      <c r="Q204" s="3"/>
      <c r="R204" s="5"/>
      <c r="S204" s="5"/>
      <c r="T204" s="5"/>
      <c r="U204" s="5"/>
      <c r="V204" s="2"/>
      <c r="W204" s="3"/>
      <c r="X204" s="5" t="s">
        <v>1</v>
      </c>
      <c r="Y204" s="5" t="s">
        <v>2</v>
      </c>
      <c r="Z204" s="5" t="s">
        <v>3</v>
      </c>
      <c r="AA204" s="5" t="s">
        <v>7</v>
      </c>
      <c r="AB204" s="2"/>
    </row>
    <row r="205" spans="6:27" ht="12">
      <c r="F205">
        <v>0</v>
      </c>
      <c r="G205">
        <v>0</v>
      </c>
      <c r="H205">
        <v>0</v>
      </c>
      <c r="I205">
        <v>1</v>
      </c>
      <c r="X205">
        <v>0</v>
      </c>
      <c r="Y205">
        <v>0</v>
      </c>
      <c r="Z205">
        <v>0</v>
      </c>
      <c r="AA205">
        <v>0</v>
      </c>
    </row>
    <row r="207" spans="6:28" ht="12">
      <c r="F207" s="114" t="str">
        <f>F186</f>
        <v>UPPER GUM</v>
      </c>
      <c r="G207" s="114"/>
      <c r="H207" s="114"/>
      <c r="I207" s="114"/>
      <c r="J207" s="114"/>
      <c r="K207" s="3"/>
      <c r="L207" s="114"/>
      <c r="M207" s="114"/>
      <c r="N207" s="114"/>
      <c r="O207" s="114"/>
      <c r="P207" s="114"/>
      <c r="Q207" s="3"/>
      <c r="R207" s="114"/>
      <c r="S207" s="114"/>
      <c r="T207" s="114"/>
      <c r="U207" s="114"/>
      <c r="V207" s="114"/>
      <c r="W207" s="3"/>
      <c r="X207" s="114" t="str">
        <f>X186</f>
        <v>UPPER GUM</v>
      </c>
      <c r="Y207" s="114"/>
      <c r="Z207" s="114"/>
      <c r="AA207" s="114"/>
      <c r="AB207" s="114"/>
    </row>
    <row r="208" spans="6:28" ht="12.75">
      <c r="F208" s="5" t="s">
        <v>0</v>
      </c>
      <c r="G208" s="5" t="s">
        <v>1</v>
      </c>
      <c r="H208" s="5" t="s">
        <v>2</v>
      </c>
      <c r="I208" s="5" t="s">
        <v>3</v>
      </c>
      <c r="J208" s="5" t="s">
        <v>4</v>
      </c>
      <c r="K208" s="3"/>
      <c r="L208" s="5"/>
      <c r="M208" s="5"/>
      <c r="N208" s="5"/>
      <c r="O208" s="5"/>
      <c r="P208" s="5"/>
      <c r="Q208" s="3"/>
      <c r="R208" s="5"/>
      <c r="S208" s="5"/>
      <c r="T208" s="5"/>
      <c r="U208" s="5"/>
      <c r="V208" s="5"/>
      <c r="W208" s="3"/>
      <c r="X208" s="5" t="s">
        <v>0</v>
      </c>
      <c r="Y208" s="5" t="s">
        <v>1</v>
      </c>
      <c r="Z208" s="5" t="s">
        <v>2</v>
      </c>
      <c r="AA208" s="5" t="s">
        <v>3</v>
      </c>
      <c r="AB208" s="5" t="s">
        <v>4</v>
      </c>
    </row>
    <row r="209" spans="2:28" ht="12">
      <c r="B209" s="2">
        <v>30</v>
      </c>
      <c r="C209" s="8" t="s">
        <v>72</v>
      </c>
      <c r="D209" s="35" t="s">
        <v>8</v>
      </c>
      <c r="F209">
        <v>0</v>
      </c>
      <c r="G209">
        <v>0</v>
      </c>
      <c r="H209">
        <v>0</v>
      </c>
      <c r="I209">
        <v>0</v>
      </c>
      <c r="J209">
        <v>1</v>
      </c>
      <c r="X209">
        <v>0</v>
      </c>
      <c r="Y209">
        <v>0</v>
      </c>
      <c r="Z209">
        <v>0</v>
      </c>
      <c r="AA209">
        <v>0</v>
      </c>
      <c r="AB209">
        <v>1</v>
      </c>
    </row>
    <row r="210" spans="6:28" ht="12">
      <c r="F210" s="113" t="s">
        <v>28</v>
      </c>
      <c r="G210" s="113"/>
      <c r="H210" s="113"/>
      <c r="I210" s="113"/>
      <c r="J210" s="2"/>
      <c r="K210" s="3"/>
      <c r="L210" s="113"/>
      <c r="M210" s="113"/>
      <c r="N210" s="113"/>
      <c r="O210" s="113"/>
      <c r="P210" s="2"/>
      <c r="Q210" s="3"/>
      <c r="R210" s="113"/>
      <c r="S210" s="113"/>
      <c r="T210" s="113"/>
      <c r="U210" s="113"/>
      <c r="V210" s="2"/>
      <c r="W210" s="3"/>
      <c r="X210" s="113" t="s">
        <v>28</v>
      </c>
      <c r="Y210" s="113"/>
      <c r="Z210" s="113"/>
      <c r="AA210" s="113"/>
      <c r="AB210" s="2"/>
    </row>
    <row r="211" spans="6:28" ht="12.75">
      <c r="F211" s="5" t="s">
        <v>1</v>
      </c>
      <c r="G211" s="5" t="s">
        <v>2</v>
      </c>
      <c r="H211" s="5" t="s">
        <v>3</v>
      </c>
      <c r="I211" s="5" t="s">
        <v>7</v>
      </c>
      <c r="J211" s="2"/>
      <c r="K211" s="3"/>
      <c r="L211" s="5"/>
      <c r="M211" s="5"/>
      <c r="N211" s="5"/>
      <c r="O211" s="5"/>
      <c r="P211" s="2"/>
      <c r="Q211" s="3"/>
      <c r="R211" s="5"/>
      <c r="S211" s="5"/>
      <c r="T211" s="5"/>
      <c r="U211" s="5"/>
      <c r="V211" s="2"/>
      <c r="W211" s="3"/>
      <c r="X211" s="5" t="s">
        <v>1</v>
      </c>
      <c r="Y211" s="5" t="s">
        <v>2</v>
      </c>
      <c r="Z211" s="5" t="s">
        <v>3</v>
      </c>
      <c r="AA211" s="5" t="s">
        <v>7</v>
      </c>
      <c r="AB211" s="2"/>
    </row>
    <row r="212" spans="6:27" ht="12">
      <c r="F212">
        <v>0</v>
      </c>
      <c r="G212">
        <v>1</v>
      </c>
      <c r="H212">
        <v>1</v>
      </c>
      <c r="I212">
        <v>1</v>
      </c>
      <c r="X212">
        <v>0</v>
      </c>
      <c r="Y212">
        <v>0</v>
      </c>
      <c r="Z212">
        <v>0</v>
      </c>
      <c r="AA212">
        <v>0</v>
      </c>
    </row>
    <row r="214" spans="2:4" s="10" customFormat="1" ht="12">
      <c r="B214" s="14"/>
      <c r="C214" s="70"/>
      <c r="D214" s="14"/>
    </row>
    <row r="215" spans="1:29" ht="12">
      <c r="A215" s="125"/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</row>
    <row r="216" spans="1:29" ht="1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</row>
    <row r="217" spans="6:35" ht="12">
      <c r="F217" s="115">
        <v>40269</v>
      </c>
      <c r="G217" s="115"/>
      <c r="H217" s="115"/>
      <c r="I217" s="115"/>
      <c r="J217" s="115"/>
      <c r="L217" s="115"/>
      <c r="M217" s="115"/>
      <c r="N217" s="115"/>
      <c r="O217" s="115"/>
      <c r="P217" s="115"/>
      <c r="R217" s="115"/>
      <c r="S217" s="115"/>
      <c r="T217" s="115"/>
      <c r="U217" s="115"/>
      <c r="V217" s="115"/>
      <c r="X217" s="115">
        <v>40296</v>
      </c>
      <c r="Y217" s="115"/>
      <c r="Z217" s="115"/>
      <c r="AA217" s="115"/>
      <c r="AB217" s="115"/>
      <c r="AD217" s="10"/>
      <c r="AE217" s="115"/>
      <c r="AF217" s="115"/>
      <c r="AG217" s="115"/>
      <c r="AH217" s="115"/>
      <c r="AI217" s="115"/>
    </row>
    <row r="218" spans="1:28" ht="12">
      <c r="A218" s="123" t="s">
        <v>74</v>
      </c>
      <c r="B218" s="124"/>
      <c r="C218" s="124"/>
      <c r="F218" s="114" t="s">
        <v>29</v>
      </c>
      <c r="G218" s="114"/>
      <c r="H218" s="114"/>
      <c r="I218" s="114"/>
      <c r="J218" s="114"/>
      <c r="K218" s="3"/>
      <c r="L218" s="114"/>
      <c r="M218" s="114"/>
      <c r="N218" s="114"/>
      <c r="O218" s="114"/>
      <c r="P218" s="114"/>
      <c r="Q218" s="3"/>
      <c r="R218" s="114"/>
      <c r="S218" s="114"/>
      <c r="T218" s="114"/>
      <c r="U218" s="114"/>
      <c r="V218" s="114"/>
      <c r="W218" s="3"/>
      <c r="X218" s="114" t="s">
        <v>9</v>
      </c>
      <c r="Y218" s="114"/>
      <c r="Z218" s="114"/>
      <c r="AA218" s="114"/>
      <c r="AB218" s="114"/>
    </row>
    <row r="219" spans="6:28" ht="12.75">
      <c r="F219" s="5" t="s">
        <v>0</v>
      </c>
      <c r="G219" s="5" t="s">
        <v>1</v>
      </c>
      <c r="H219" s="5" t="s">
        <v>2</v>
      </c>
      <c r="I219" s="5" t="s">
        <v>3</v>
      </c>
      <c r="J219" s="5" t="s">
        <v>4</v>
      </c>
      <c r="K219" s="3"/>
      <c r="L219" s="5"/>
      <c r="M219" s="5"/>
      <c r="N219" s="5"/>
      <c r="O219" s="5"/>
      <c r="P219" s="5"/>
      <c r="Q219" s="3"/>
      <c r="R219" s="5"/>
      <c r="S219" s="5"/>
      <c r="T219" s="5"/>
      <c r="U219" s="5"/>
      <c r="V219" s="5"/>
      <c r="W219" s="3"/>
      <c r="X219" s="5" t="s">
        <v>0</v>
      </c>
      <c r="Y219" s="5" t="s">
        <v>1</v>
      </c>
      <c r="Z219" s="5" t="s">
        <v>2</v>
      </c>
      <c r="AA219" s="5" t="s">
        <v>3</v>
      </c>
      <c r="AB219" s="5" t="s">
        <v>4</v>
      </c>
    </row>
    <row r="220" spans="2:28" ht="12">
      <c r="B220" s="2">
        <v>31</v>
      </c>
      <c r="C220" s="8" t="s">
        <v>75</v>
      </c>
      <c r="D220" s="2" t="s">
        <v>6</v>
      </c>
      <c r="F220">
        <v>2</v>
      </c>
      <c r="G220">
        <v>0</v>
      </c>
      <c r="H220">
        <v>0</v>
      </c>
      <c r="I220">
        <v>0</v>
      </c>
      <c r="J220">
        <v>2</v>
      </c>
      <c r="X220">
        <v>0</v>
      </c>
      <c r="Y220">
        <v>0</v>
      </c>
      <c r="Z220">
        <v>1</v>
      </c>
      <c r="AA220">
        <v>1</v>
      </c>
      <c r="AB220">
        <v>2</v>
      </c>
    </row>
    <row r="221" spans="6:28" ht="12">
      <c r="F221" s="113" t="s">
        <v>28</v>
      </c>
      <c r="G221" s="113"/>
      <c r="H221" s="113"/>
      <c r="I221" s="113"/>
      <c r="J221" s="2"/>
      <c r="K221" s="3"/>
      <c r="L221" s="113"/>
      <c r="M221" s="113"/>
      <c r="N221" s="113"/>
      <c r="O221" s="113"/>
      <c r="P221" s="2"/>
      <c r="Q221" s="3"/>
      <c r="R221" s="113"/>
      <c r="S221" s="113"/>
      <c r="T221" s="113"/>
      <c r="U221" s="113"/>
      <c r="V221" s="2"/>
      <c r="W221" s="3"/>
      <c r="X221" s="113" t="s">
        <v>28</v>
      </c>
      <c r="Y221" s="113"/>
      <c r="Z221" s="113"/>
      <c r="AA221" s="113"/>
      <c r="AB221" s="2"/>
    </row>
    <row r="222" spans="6:28" ht="12.75">
      <c r="F222" s="5" t="s">
        <v>1</v>
      </c>
      <c r="G222" s="5" t="s">
        <v>2</v>
      </c>
      <c r="H222" s="5" t="s">
        <v>3</v>
      </c>
      <c r="I222" s="5" t="s">
        <v>7</v>
      </c>
      <c r="J222" s="2"/>
      <c r="K222" s="3"/>
      <c r="L222" s="5"/>
      <c r="M222" s="5"/>
      <c r="N222" s="5"/>
      <c r="O222" s="5"/>
      <c r="P222" s="2"/>
      <c r="Q222" s="3"/>
      <c r="R222" s="5"/>
      <c r="S222" s="5"/>
      <c r="T222" s="5"/>
      <c r="U222" s="5"/>
      <c r="V222" s="2"/>
      <c r="W222" s="3"/>
      <c r="X222" s="5" t="s">
        <v>1</v>
      </c>
      <c r="Y222" s="5" t="s">
        <v>2</v>
      </c>
      <c r="Z222" s="5" t="s">
        <v>3</v>
      </c>
      <c r="AA222" s="5" t="s">
        <v>7</v>
      </c>
      <c r="AB222" s="2"/>
    </row>
    <row r="223" spans="6:27" ht="12">
      <c r="F223">
        <v>0</v>
      </c>
      <c r="G223">
        <v>0</v>
      </c>
      <c r="H223">
        <v>0</v>
      </c>
      <c r="I223">
        <v>2</v>
      </c>
      <c r="X223">
        <v>0</v>
      </c>
      <c r="Y223">
        <v>0</v>
      </c>
      <c r="Z223">
        <v>0</v>
      </c>
      <c r="AA223">
        <v>1</v>
      </c>
    </row>
    <row r="225" spans="6:28" ht="12">
      <c r="F225" s="114" t="s">
        <v>29</v>
      </c>
      <c r="G225" s="114"/>
      <c r="H225" s="114"/>
      <c r="I225" s="114"/>
      <c r="J225" s="114"/>
      <c r="K225" s="3"/>
      <c r="L225" s="114"/>
      <c r="M225" s="114"/>
      <c r="N225" s="114"/>
      <c r="O225" s="114"/>
      <c r="P225" s="114"/>
      <c r="Q225" s="3"/>
      <c r="R225" s="114"/>
      <c r="S225" s="114"/>
      <c r="T225" s="114"/>
      <c r="U225" s="114"/>
      <c r="V225" s="114"/>
      <c r="W225" s="3"/>
      <c r="X225" s="114" t="s">
        <v>29</v>
      </c>
      <c r="Y225" s="114"/>
      <c r="Z225" s="114"/>
      <c r="AA225" s="114"/>
      <c r="AB225" s="114"/>
    </row>
    <row r="226" spans="6:28" ht="12.75">
      <c r="F226" s="5" t="s">
        <v>0</v>
      </c>
      <c r="G226" s="5" t="s">
        <v>1</v>
      </c>
      <c r="H226" s="5" t="s">
        <v>2</v>
      </c>
      <c r="I226" s="5" t="s">
        <v>3</v>
      </c>
      <c r="J226" s="5" t="s">
        <v>4</v>
      </c>
      <c r="K226" s="3"/>
      <c r="L226" s="5"/>
      <c r="M226" s="5"/>
      <c r="N226" s="5"/>
      <c r="O226" s="5"/>
      <c r="P226" s="5"/>
      <c r="Q226" s="3"/>
      <c r="R226" s="5"/>
      <c r="S226" s="5"/>
      <c r="T226" s="5"/>
      <c r="U226" s="5"/>
      <c r="V226" s="5"/>
      <c r="W226" s="3"/>
      <c r="X226" s="5" t="s">
        <v>0</v>
      </c>
      <c r="Y226" s="5" t="s">
        <v>1</v>
      </c>
      <c r="Z226" s="5" t="s">
        <v>2</v>
      </c>
      <c r="AA226" s="5" t="s">
        <v>3</v>
      </c>
      <c r="AB226" s="5" t="s">
        <v>4</v>
      </c>
    </row>
    <row r="227" spans="2:28" ht="12">
      <c r="B227" s="2">
        <v>32</v>
      </c>
      <c r="C227" s="8" t="s">
        <v>76</v>
      </c>
      <c r="D227" s="2" t="s">
        <v>6</v>
      </c>
      <c r="F227">
        <v>1</v>
      </c>
      <c r="G227">
        <v>0</v>
      </c>
      <c r="H227">
        <v>1</v>
      </c>
      <c r="I227">
        <v>1</v>
      </c>
      <c r="J227">
        <v>2</v>
      </c>
      <c r="X227">
        <v>0</v>
      </c>
      <c r="Y227">
        <v>0</v>
      </c>
      <c r="Z227">
        <v>0</v>
      </c>
      <c r="AA227">
        <v>0</v>
      </c>
      <c r="AB227">
        <v>2</v>
      </c>
    </row>
    <row r="228" spans="6:28" ht="12">
      <c r="F228" s="113" t="s">
        <v>28</v>
      </c>
      <c r="G228" s="113"/>
      <c r="H228" s="113"/>
      <c r="I228" s="113"/>
      <c r="J228" s="2"/>
      <c r="K228" s="3"/>
      <c r="L228" s="113"/>
      <c r="M228" s="113"/>
      <c r="N228" s="113"/>
      <c r="O228" s="113"/>
      <c r="P228" s="2"/>
      <c r="Q228" s="3"/>
      <c r="R228" s="113"/>
      <c r="S228" s="113"/>
      <c r="T228" s="113"/>
      <c r="U228" s="113"/>
      <c r="V228" s="2"/>
      <c r="W228" s="3"/>
      <c r="X228" s="113" t="s">
        <v>28</v>
      </c>
      <c r="Y228" s="113"/>
      <c r="Z228" s="113"/>
      <c r="AA228" s="113"/>
      <c r="AB228" s="2"/>
    </row>
    <row r="229" spans="6:28" ht="12.75">
      <c r="F229" s="5" t="s">
        <v>1</v>
      </c>
      <c r="G229" s="5" t="s">
        <v>2</v>
      </c>
      <c r="H229" s="5" t="s">
        <v>3</v>
      </c>
      <c r="I229" s="5" t="s">
        <v>7</v>
      </c>
      <c r="J229" s="2"/>
      <c r="K229" s="3"/>
      <c r="L229" s="5"/>
      <c r="M229" s="5"/>
      <c r="N229" s="5"/>
      <c r="O229" s="5"/>
      <c r="P229" s="2"/>
      <c r="Q229" s="3"/>
      <c r="R229" s="5"/>
      <c r="S229" s="5"/>
      <c r="T229" s="5"/>
      <c r="U229" s="5"/>
      <c r="V229" s="2"/>
      <c r="W229" s="3"/>
      <c r="X229" s="5" t="s">
        <v>1</v>
      </c>
      <c r="Y229" s="5" t="s">
        <v>2</v>
      </c>
      <c r="Z229" s="5" t="s">
        <v>3</v>
      </c>
      <c r="AA229" s="5" t="s">
        <v>7</v>
      </c>
      <c r="AB229" s="2"/>
    </row>
    <row r="230" spans="6:27" ht="12">
      <c r="F230">
        <v>0</v>
      </c>
      <c r="G230">
        <v>1</v>
      </c>
      <c r="H230">
        <v>0</v>
      </c>
      <c r="I230">
        <v>1</v>
      </c>
      <c r="X230">
        <v>0</v>
      </c>
      <c r="Y230">
        <v>0</v>
      </c>
      <c r="Z230">
        <v>0</v>
      </c>
      <c r="AA230">
        <v>0</v>
      </c>
    </row>
    <row r="232" spans="6:28" ht="12">
      <c r="F232" s="114" t="str">
        <f>F218</f>
        <v>UPPER GUM</v>
      </c>
      <c r="G232" s="114"/>
      <c r="H232" s="114"/>
      <c r="I232" s="114"/>
      <c r="J232" s="114"/>
      <c r="K232" s="3"/>
      <c r="L232" s="114"/>
      <c r="M232" s="114"/>
      <c r="N232" s="114"/>
      <c r="O232" s="114"/>
      <c r="P232" s="114"/>
      <c r="Q232" s="3"/>
      <c r="R232" s="114"/>
      <c r="S232" s="114"/>
      <c r="T232" s="114"/>
      <c r="U232" s="114"/>
      <c r="V232" s="114"/>
      <c r="W232" s="3"/>
      <c r="X232" s="114" t="s">
        <v>29</v>
      </c>
      <c r="Y232" s="114"/>
      <c r="Z232" s="114"/>
      <c r="AA232" s="114"/>
      <c r="AB232" s="114"/>
    </row>
    <row r="233" spans="6:28" ht="12.75">
      <c r="F233" s="5" t="s">
        <v>0</v>
      </c>
      <c r="G233" s="5" t="s">
        <v>1</v>
      </c>
      <c r="H233" s="5" t="s">
        <v>2</v>
      </c>
      <c r="I233" s="5" t="s">
        <v>3</v>
      </c>
      <c r="J233" s="5" t="s">
        <v>4</v>
      </c>
      <c r="K233" s="3"/>
      <c r="L233" s="5"/>
      <c r="M233" s="5"/>
      <c r="N233" s="5"/>
      <c r="O233" s="5"/>
      <c r="P233" s="5"/>
      <c r="Q233" s="3"/>
      <c r="R233" s="5"/>
      <c r="S233" s="5"/>
      <c r="T233" s="5"/>
      <c r="U233" s="5"/>
      <c r="V233" s="5"/>
      <c r="W233" s="3"/>
      <c r="X233" s="5" t="s">
        <v>0</v>
      </c>
      <c r="Y233" s="5" t="s">
        <v>1</v>
      </c>
      <c r="Z233" s="5" t="s">
        <v>2</v>
      </c>
      <c r="AA233" s="5" t="s">
        <v>3</v>
      </c>
      <c r="AB233" s="5" t="s">
        <v>4</v>
      </c>
    </row>
    <row r="234" spans="2:28" ht="12">
      <c r="B234" s="2">
        <v>33</v>
      </c>
      <c r="C234" s="8" t="s">
        <v>25</v>
      </c>
      <c r="D234" s="2" t="s">
        <v>6</v>
      </c>
      <c r="F234">
        <v>0</v>
      </c>
      <c r="G234">
        <v>0</v>
      </c>
      <c r="H234">
        <v>2</v>
      </c>
      <c r="I234">
        <v>1</v>
      </c>
      <c r="J234">
        <v>3</v>
      </c>
      <c r="X234">
        <v>0</v>
      </c>
      <c r="Y234">
        <v>0</v>
      </c>
      <c r="Z234">
        <v>1</v>
      </c>
      <c r="AA234">
        <v>3</v>
      </c>
      <c r="AB234">
        <v>3</v>
      </c>
    </row>
    <row r="235" spans="6:28" ht="12">
      <c r="F235" s="113" t="s">
        <v>28</v>
      </c>
      <c r="G235" s="113"/>
      <c r="H235" s="113"/>
      <c r="I235" s="113"/>
      <c r="J235" s="2"/>
      <c r="K235" s="3"/>
      <c r="L235" s="113"/>
      <c r="M235" s="113"/>
      <c r="N235" s="113"/>
      <c r="O235" s="113"/>
      <c r="P235" s="2"/>
      <c r="Q235" s="3"/>
      <c r="R235" s="113"/>
      <c r="S235" s="113"/>
      <c r="T235" s="113"/>
      <c r="U235" s="113"/>
      <c r="V235" s="2"/>
      <c r="W235" s="3"/>
      <c r="X235" s="113" t="s">
        <v>28</v>
      </c>
      <c r="Y235" s="113"/>
      <c r="Z235" s="113"/>
      <c r="AA235" s="113"/>
      <c r="AB235" s="2"/>
    </row>
    <row r="236" spans="6:28" ht="12.75">
      <c r="F236" s="5" t="s">
        <v>1</v>
      </c>
      <c r="G236" s="5" t="s">
        <v>2</v>
      </c>
      <c r="H236" s="5" t="s">
        <v>3</v>
      </c>
      <c r="I236" s="5" t="s">
        <v>7</v>
      </c>
      <c r="J236" s="2"/>
      <c r="K236" s="3"/>
      <c r="L236" s="5"/>
      <c r="M236" s="5"/>
      <c r="N236" s="5"/>
      <c r="O236" s="5"/>
      <c r="P236" s="2"/>
      <c r="Q236" s="3"/>
      <c r="R236" s="5"/>
      <c r="S236" s="5"/>
      <c r="T236" s="5"/>
      <c r="U236" s="5"/>
      <c r="V236" s="2"/>
      <c r="W236" s="3"/>
      <c r="X236" s="5" t="s">
        <v>1</v>
      </c>
      <c r="Y236" s="5" t="s">
        <v>2</v>
      </c>
      <c r="Z236" s="5" t="s">
        <v>3</v>
      </c>
      <c r="AA236" s="5" t="s">
        <v>7</v>
      </c>
      <c r="AB236" s="2"/>
    </row>
    <row r="237" spans="6:27" ht="12">
      <c r="F237">
        <v>0</v>
      </c>
      <c r="G237">
        <v>1</v>
      </c>
      <c r="H237">
        <v>1</v>
      </c>
      <c r="I237">
        <v>2</v>
      </c>
      <c r="X237">
        <v>0</v>
      </c>
      <c r="Y237">
        <v>0</v>
      </c>
      <c r="Z237">
        <v>0</v>
      </c>
      <c r="AA237">
        <v>2</v>
      </c>
    </row>
    <row r="239" spans="6:28" ht="12">
      <c r="F239" s="114" t="str">
        <f>F218</f>
        <v>UPPER GUM</v>
      </c>
      <c r="G239" s="114"/>
      <c r="H239" s="114"/>
      <c r="I239" s="114"/>
      <c r="J239" s="114"/>
      <c r="K239" s="3"/>
      <c r="L239" s="114"/>
      <c r="M239" s="114"/>
      <c r="N239" s="114"/>
      <c r="O239" s="114"/>
      <c r="P239" s="114"/>
      <c r="Q239" s="3"/>
      <c r="R239" s="114"/>
      <c r="S239" s="114"/>
      <c r="T239" s="114"/>
      <c r="U239" s="114"/>
      <c r="V239" s="114"/>
      <c r="W239" s="3"/>
      <c r="X239" s="114" t="s">
        <v>29</v>
      </c>
      <c r="Y239" s="114"/>
      <c r="Z239" s="114"/>
      <c r="AA239" s="114"/>
      <c r="AB239" s="114"/>
    </row>
    <row r="240" spans="6:28" ht="12.75">
      <c r="F240" s="5" t="s">
        <v>0</v>
      </c>
      <c r="G240" s="5" t="s">
        <v>1</v>
      </c>
      <c r="H240" s="5" t="s">
        <v>2</v>
      </c>
      <c r="I240" s="5" t="s">
        <v>3</v>
      </c>
      <c r="J240" s="5" t="s">
        <v>4</v>
      </c>
      <c r="K240" s="3"/>
      <c r="L240" s="5"/>
      <c r="M240" s="5"/>
      <c r="N240" s="5"/>
      <c r="O240" s="5"/>
      <c r="P240" s="5"/>
      <c r="Q240" s="3"/>
      <c r="R240" s="5"/>
      <c r="S240" s="5"/>
      <c r="T240" s="5"/>
      <c r="U240" s="5"/>
      <c r="V240" s="5"/>
      <c r="W240" s="3"/>
      <c r="X240" s="5" t="s">
        <v>0</v>
      </c>
      <c r="Y240" s="5" t="s">
        <v>1</v>
      </c>
      <c r="Z240" s="5" t="s">
        <v>2</v>
      </c>
      <c r="AA240" s="5" t="s">
        <v>3</v>
      </c>
      <c r="AB240" s="5" t="s">
        <v>4</v>
      </c>
    </row>
    <row r="241" spans="2:28" ht="12">
      <c r="B241" s="2">
        <v>34</v>
      </c>
      <c r="C241" s="8" t="s">
        <v>77</v>
      </c>
      <c r="D241" s="2" t="s">
        <v>6</v>
      </c>
      <c r="F241">
        <v>0</v>
      </c>
      <c r="G241">
        <v>0</v>
      </c>
      <c r="H241">
        <v>1</v>
      </c>
      <c r="I241">
        <v>0</v>
      </c>
      <c r="J241">
        <v>2</v>
      </c>
      <c r="X241">
        <v>0</v>
      </c>
      <c r="Y241">
        <v>0</v>
      </c>
      <c r="Z241">
        <v>0</v>
      </c>
      <c r="AA241">
        <v>0</v>
      </c>
      <c r="AB241">
        <v>0</v>
      </c>
    </row>
    <row r="242" spans="6:28" ht="12">
      <c r="F242" s="113" t="s">
        <v>28</v>
      </c>
      <c r="G242" s="113"/>
      <c r="H242" s="113"/>
      <c r="I242" s="113"/>
      <c r="J242" s="2"/>
      <c r="K242" s="3"/>
      <c r="L242" s="113"/>
      <c r="M242" s="113"/>
      <c r="N242" s="113"/>
      <c r="O242" s="113"/>
      <c r="P242" s="2"/>
      <c r="Q242" s="3"/>
      <c r="R242" s="113"/>
      <c r="S242" s="113"/>
      <c r="T242" s="113"/>
      <c r="U242" s="113"/>
      <c r="V242" s="2"/>
      <c r="W242" s="3"/>
      <c r="X242" s="113" t="s">
        <v>28</v>
      </c>
      <c r="Y242" s="113"/>
      <c r="Z242" s="113"/>
      <c r="AA242" s="113"/>
      <c r="AB242" s="2"/>
    </row>
    <row r="243" spans="6:28" ht="12.75">
      <c r="F243" s="5" t="s">
        <v>1</v>
      </c>
      <c r="G243" s="5" t="s">
        <v>2</v>
      </c>
      <c r="H243" s="5" t="s">
        <v>3</v>
      </c>
      <c r="I243" s="5" t="s">
        <v>7</v>
      </c>
      <c r="J243" s="2"/>
      <c r="K243" s="3"/>
      <c r="L243" s="5"/>
      <c r="M243" s="5"/>
      <c r="N243" s="5"/>
      <c r="O243" s="5"/>
      <c r="P243" s="2"/>
      <c r="Q243" s="3"/>
      <c r="R243" s="5"/>
      <c r="S243" s="5"/>
      <c r="T243" s="5"/>
      <c r="U243" s="5"/>
      <c r="V243" s="2"/>
      <c r="W243" s="3"/>
      <c r="X243" s="5" t="s">
        <v>1</v>
      </c>
      <c r="Y243" s="5" t="s">
        <v>2</v>
      </c>
      <c r="Z243" s="5" t="s">
        <v>3</v>
      </c>
      <c r="AA243" s="5" t="s">
        <v>7</v>
      </c>
      <c r="AB243" s="2"/>
    </row>
    <row r="244" spans="6:27" ht="12">
      <c r="F244">
        <v>0</v>
      </c>
      <c r="G244">
        <v>0</v>
      </c>
      <c r="H244">
        <v>1</v>
      </c>
      <c r="I244">
        <v>1</v>
      </c>
      <c r="X244">
        <v>0</v>
      </c>
      <c r="Y244">
        <v>0</v>
      </c>
      <c r="Z244">
        <v>0</v>
      </c>
      <c r="AA244">
        <v>0</v>
      </c>
    </row>
    <row r="246" spans="6:35" ht="12">
      <c r="F246" s="115">
        <v>40269</v>
      </c>
      <c r="G246" s="115"/>
      <c r="H246" s="115"/>
      <c r="I246" s="115"/>
      <c r="J246" s="115"/>
      <c r="L246" s="115"/>
      <c r="M246" s="115"/>
      <c r="N246" s="115"/>
      <c r="O246" s="115"/>
      <c r="P246" s="115"/>
      <c r="R246" s="115"/>
      <c r="S246" s="115"/>
      <c r="T246" s="115"/>
      <c r="U246" s="115"/>
      <c r="V246" s="115"/>
      <c r="X246" s="115">
        <v>40296</v>
      </c>
      <c r="Y246" s="115"/>
      <c r="Z246" s="115"/>
      <c r="AA246" s="115"/>
      <c r="AB246" s="115"/>
      <c r="AD246" s="1"/>
      <c r="AE246" s="115"/>
      <c r="AF246" s="115"/>
      <c r="AG246" s="115"/>
      <c r="AH246" s="115"/>
      <c r="AI246" s="115"/>
    </row>
    <row r="247" spans="6:28" ht="12">
      <c r="F247" s="114" t="s">
        <v>29</v>
      </c>
      <c r="G247" s="114"/>
      <c r="H247" s="114"/>
      <c r="I247" s="114"/>
      <c r="J247" s="114"/>
      <c r="K247" s="3"/>
      <c r="L247" s="114"/>
      <c r="M247" s="114"/>
      <c r="N247" s="114"/>
      <c r="O247" s="114"/>
      <c r="P247" s="114"/>
      <c r="Q247" s="3"/>
      <c r="R247" s="114"/>
      <c r="S247" s="114"/>
      <c r="T247" s="114"/>
      <c r="U247" s="114"/>
      <c r="V247" s="114"/>
      <c r="W247" s="3"/>
      <c r="X247" s="114" t="s">
        <v>29</v>
      </c>
      <c r="Y247" s="114"/>
      <c r="Z247" s="114"/>
      <c r="AA247" s="114"/>
      <c r="AB247" s="114"/>
    </row>
    <row r="248" spans="6:28" ht="12.75">
      <c r="F248" s="5" t="s">
        <v>0</v>
      </c>
      <c r="G248" s="5" t="s">
        <v>1</v>
      </c>
      <c r="H248" s="5" t="s">
        <v>2</v>
      </c>
      <c r="I248" s="5" t="s">
        <v>3</v>
      </c>
      <c r="J248" s="5" t="s">
        <v>4</v>
      </c>
      <c r="K248" s="3"/>
      <c r="L248" s="5"/>
      <c r="M248" s="5"/>
      <c r="N248" s="5"/>
      <c r="O248" s="5"/>
      <c r="P248" s="5"/>
      <c r="Q248" s="3"/>
      <c r="R248" s="5"/>
      <c r="S248" s="5"/>
      <c r="T248" s="5"/>
      <c r="U248" s="5"/>
      <c r="V248" s="5"/>
      <c r="W248" s="3"/>
      <c r="X248" s="5" t="s">
        <v>0</v>
      </c>
      <c r="Y248" s="5" t="s">
        <v>1</v>
      </c>
      <c r="Z248" s="5" t="s">
        <v>2</v>
      </c>
      <c r="AA248" s="5" t="s">
        <v>3</v>
      </c>
      <c r="AB248" s="5" t="s">
        <v>4</v>
      </c>
    </row>
    <row r="249" spans="2:28" ht="12">
      <c r="B249" s="2">
        <v>35</v>
      </c>
      <c r="C249" s="8" t="s">
        <v>78</v>
      </c>
      <c r="D249" s="2" t="s">
        <v>6</v>
      </c>
      <c r="F249">
        <v>3</v>
      </c>
      <c r="G249">
        <v>0</v>
      </c>
      <c r="H249">
        <v>3</v>
      </c>
      <c r="I249">
        <v>2</v>
      </c>
      <c r="J249">
        <v>3</v>
      </c>
      <c r="X249">
        <v>0</v>
      </c>
      <c r="Y249">
        <v>0</v>
      </c>
      <c r="Z249">
        <v>0</v>
      </c>
      <c r="AA249">
        <v>0</v>
      </c>
      <c r="AB249">
        <v>2</v>
      </c>
    </row>
    <row r="250" spans="6:28" ht="12">
      <c r="F250" s="113" t="s">
        <v>28</v>
      </c>
      <c r="G250" s="113"/>
      <c r="H250" s="113"/>
      <c r="I250" s="113"/>
      <c r="J250" s="2"/>
      <c r="K250" s="3"/>
      <c r="L250" s="113"/>
      <c r="M250" s="113"/>
      <c r="N250" s="113"/>
      <c r="O250" s="113"/>
      <c r="P250" s="2"/>
      <c r="Q250" s="3"/>
      <c r="R250" s="113"/>
      <c r="S250" s="113"/>
      <c r="T250" s="113"/>
      <c r="U250" s="113"/>
      <c r="V250" s="2"/>
      <c r="W250" s="3"/>
      <c r="X250" s="113" t="s">
        <v>28</v>
      </c>
      <c r="Y250" s="113"/>
      <c r="Z250" s="113"/>
      <c r="AA250" s="113"/>
      <c r="AB250" s="2"/>
    </row>
    <row r="251" spans="6:28" ht="12.75">
      <c r="F251" s="5" t="s">
        <v>1</v>
      </c>
      <c r="G251" s="5" t="s">
        <v>2</v>
      </c>
      <c r="H251" s="5" t="s">
        <v>3</v>
      </c>
      <c r="I251" s="5" t="s">
        <v>7</v>
      </c>
      <c r="J251" s="2"/>
      <c r="K251" s="3"/>
      <c r="L251" s="5"/>
      <c r="M251" s="5"/>
      <c r="N251" s="5"/>
      <c r="O251" s="5"/>
      <c r="P251" s="2"/>
      <c r="Q251" s="3"/>
      <c r="R251" s="5"/>
      <c r="S251" s="5"/>
      <c r="T251" s="5"/>
      <c r="U251" s="5"/>
      <c r="V251" s="2"/>
      <c r="W251" s="3"/>
      <c r="X251" s="5" t="s">
        <v>1</v>
      </c>
      <c r="Y251" s="5" t="s">
        <v>2</v>
      </c>
      <c r="Z251" s="5" t="s">
        <v>3</v>
      </c>
      <c r="AA251" s="5" t="s">
        <v>7</v>
      </c>
      <c r="AB251" s="2"/>
    </row>
    <row r="252" spans="6:27" ht="12">
      <c r="F252">
        <v>1</v>
      </c>
      <c r="G252">
        <v>3</v>
      </c>
      <c r="H252">
        <v>3</v>
      </c>
      <c r="I252">
        <v>3</v>
      </c>
      <c r="X252">
        <v>0</v>
      </c>
      <c r="Y252">
        <v>0</v>
      </c>
      <c r="Z252">
        <v>0</v>
      </c>
      <c r="AA252">
        <v>0</v>
      </c>
    </row>
    <row r="254" spans="6:28" ht="12">
      <c r="F254" s="114" t="s">
        <v>29</v>
      </c>
      <c r="G254" s="114"/>
      <c r="H254" s="114"/>
      <c r="I254" s="114"/>
      <c r="J254" s="114"/>
      <c r="K254" s="3"/>
      <c r="L254" s="114"/>
      <c r="M254" s="114"/>
      <c r="N254" s="114"/>
      <c r="O254" s="114"/>
      <c r="P254" s="114"/>
      <c r="Q254" s="3"/>
      <c r="R254" s="114"/>
      <c r="S254" s="114"/>
      <c r="T254" s="114"/>
      <c r="U254" s="114"/>
      <c r="V254" s="114"/>
      <c r="W254" s="3"/>
      <c r="X254" s="114" t="s">
        <v>29</v>
      </c>
      <c r="Y254" s="114"/>
      <c r="Z254" s="114"/>
      <c r="AA254" s="114"/>
      <c r="AB254" s="114"/>
    </row>
    <row r="255" spans="6:28" ht="12.75">
      <c r="F255" s="5" t="s">
        <v>0</v>
      </c>
      <c r="G255" s="5" t="s">
        <v>1</v>
      </c>
      <c r="H255" s="5" t="s">
        <v>2</v>
      </c>
      <c r="I255" s="5" t="s">
        <v>3</v>
      </c>
      <c r="J255" s="5" t="s">
        <v>4</v>
      </c>
      <c r="K255" s="3"/>
      <c r="L255" s="5"/>
      <c r="M255" s="5"/>
      <c r="N255" s="5"/>
      <c r="O255" s="5"/>
      <c r="P255" s="5"/>
      <c r="Q255" s="3"/>
      <c r="R255" s="5"/>
      <c r="S255" s="5"/>
      <c r="T255" s="5"/>
      <c r="U255" s="5"/>
      <c r="V255" s="5"/>
      <c r="W255" s="3"/>
      <c r="X255" s="5" t="s">
        <v>0</v>
      </c>
      <c r="Y255" s="5" t="s">
        <v>1</v>
      </c>
      <c r="Z255" s="5" t="s">
        <v>2</v>
      </c>
      <c r="AA255" s="5" t="s">
        <v>3</v>
      </c>
      <c r="AB255" s="5" t="s">
        <v>4</v>
      </c>
    </row>
    <row r="256" spans="2:28" ht="12">
      <c r="B256" s="2">
        <v>36</v>
      </c>
      <c r="C256" s="8" t="s">
        <v>79</v>
      </c>
      <c r="D256" s="2" t="s">
        <v>6</v>
      </c>
      <c r="F256">
        <v>1</v>
      </c>
      <c r="G256">
        <v>1</v>
      </c>
      <c r="H256">
        <v>1</v>
      </c>
      <c r="I256">
        <v>2</v>
      </c>
      <c r="J256">
        <v>2</v>
      </c>
      <c r="X256">
        <v>0</v>
      </c>
      <c r="Y256">
        <v>0</v>
      </c>
      <c r="Z256">
        <v>0</v>
      </c>
      <c r="AA256">
        <v>0</v>
      </c>
      <c r="AB256">
        <v>0</v>
      </c>
    </row>
    <row r="257" spans="6:28" ht="12">
      <c r="F257" s="113" t="s">
        <v>28</v>
      </c>
      <c r="G257" s="113"/>
      <c r="H257" s="113"/>
      <c r="I257" s="113"/>
      <c r="J257" s="2"/>
      <c r="K257" s="3"/>
      <c r="L257" s="113"/>
      <c r="M257" s="113"/>
      <c r="N257" s="113"/>
      <c r="O257" s="113"/>
      <c r="P257" s="2"/>
      <c r="Q257" s="3"/>
      <c r="R257" s="113"/>
      <c r="S257" s="113"/>
      <c r="T257" s="113"/>
      <c r="U257" s="113"/>
      <c r="V257" s="2"/>
      <c r="W257" s="3"/>
      <c r="X257" s="113" t="s">
        <v>28</v>
      </c>
      <c r="Y257" s="113"/>
      <c r="Z257" s="113"/>
      <c r="AA257" s="113"/>
      <c r="AB257" s="2"/>
    </row>
    <row r="258" spans="6:28" ht="12.75">
      <c r="F258" s="5" t="s">
        <v>1</v>
      </c>
      <c r="G258" s="5" t="s">
        <v>2</v>
      </c>
      <c r="H258" s="5" t="s">
        <v>3</v>
      </c>
      <c r="I258" s="5" t="s">
        <v>7</v>
      </c>
      <c r="J258" s="2"/>
      <c r="K258" s="3"/>
      <c r="L258" s="5"/>
      <c r="M258" s="5"/>
      <c r="N258" s="5"/>
      <c r="O258" s="5"/>
      <c r="P258" s="2"/>
      <c r="Q258" s="3"/>
      <c r="R258" s="5"/>
      <c r="S258" s="5"/>
      <c r="T258" s="5"/>
      <c r="U258" s="5"/>
      <c r="V258" s="2"/>
      <c r="W258" s="3"/>
      <c r="X258" s="5" t="s">
        <v>1</v>
      </c>
      <c r="Y258" s="5" t="s">
        <v>2</v>
      </c>
      <c r="Z258" s="5" t="s">
        <v>3</v>
      </c>
      <c r="AA258" s="5" t="s">
        <v>7</v>
      </c>
      <c r="AB258" s="2"/>
    </row>
    <row r="259" spans="6:27" ht="12">
      <c r="F259">
        <v>0</v>
      </c>
      <c r="G259">
        <v>1</v>
      </c>
      <c r="H259">
        <v>2</v>
      </c>
      <c r="I259">
        <v>3</v>
      </c>
      <c r="X259">
        <v>0</v>
      </c>
      <c r="Y259">
        <v>0</v>
      </c>
      <c r="Z259">
        <v>0</v>
      </c>
      <c r="AA259">
        <v>0</v>
      </c>
    </row>
    <row r="261" spans="6:28" ht="12">
      <c r="F261" s="114" t="str">
        <f>F247</f>
        <v>UPPER GUM</v>
      </c>
      <c r="G261" s="114"/>
      <c r="H261" s="114"/>
      <c r="I261" s="114"/>
      <c r="J261" s="114"/>
      <c r="K261" s="3"/>
      <c r="L261" s="114"/>
      <c r="M261" s="114"/>
      <c r="N261" s="114"/>
      <c r="O261" s="114"/>
      <c r="P261" s="114"/>
      <c r="Q261" s="3"/>
      <c r="R261" s="114"/>
      <c r="S261" s="114"/>
      <c r="T261" s="114"/>
      <c r="U261" s="114"/>
      <c r="V261" s="114"/>
      <c r="W261" s="3"/>
      <c r="X261" s="114" t="str">
        <f>X247</f>
        <v>UPPER GUM</v>
      </c>
      <c r="Y261" s="114"/>
      <c r="Z261" s="114"/>
      <c r="AA261" s="114"/>
      <c r="AB261" s="114"/>
    </row>
    <row r="262" spans="6:28" ht="12.75">
      <c r="F262" s="5" t="s">
        <v>0</v>
      </c>
      <c r="G262" s="5" t="s">
        <v>1</v>
      </c>
      <c r="H262" s="5" t="s">
        <v>2</v>
      </c>
      <c r="I262" s="5" t="s">
        <v>3</v>
      </c>
      <c r="J262" s="5" t="s">
        <v>4</v>
      </c>
      <c r="K262" s="3"/>
      <c r="L262" s="5"/>
      <c r="M262" s="5"/>
      <c r="N262" s="5"/>
      <c r="O262" s="5"/>
      <c r="P262" s="5"/>
      <c r="Q262" s="3"/>
      <c r="R262" s="5"/>
      <c r="S262" s="5"/>
      <c r="T262" s="5"/>
      <c r="U262" s="5"/>
      <c r="V262" s="5"/>
      <c r="W262" s="3"/>
      <c r="X262" s="5" t="s">
        <v>0</v>
      </c>
      <c r="Y262" s="5" t="s">
        <v>1</v>
      </c>
      <c r="Z262" s="5" t="s">
        <v>2</v>
      </c>
      <c r="AA262" s="5" t="s">
        <v>3</v>
      </c>
      <c r="AB262" s="5" t="s">
        <v>4</v>
      </c>
    </row>
    <row r="263" spans="2:28" ht="12">
      <c r="B263" s="2">
        <v>37</v>
      </c>
      <c r="C263" s="8" t="s">
        <v>80</v>
      </c>
      <c r="D263" s="2" t="s">
        <v>6</v>
      </c>
      <c r="F263">
        <v>1</v>
      </c>
      <c r="G263">
        <v>0</v>
      </c>
      <c r="H263">
        <v>1</v>
      </c>
      <c r="I263">
        <v>2</v>
      </c>
      <c r="J263">
        <v>2</v>
      </c>
      <c r="X263">
        <v>0</v>
      </c>
      <c r="Y263">
        <v>0</v>
      </c>
      <c r="Z263">
        <v>0</v>
      </c>
      <c r="AA263">
        <v>0</v>
      </c>
      <c r="AB263">
        <v>1</v>
      </c>
    </row>
    <row r="264" spans="6:28" ht="12">
      <c r="F264" s="113" t="s">
        <v>28</v>
      </c>
      <c r="G264" s="113"/>
      <c r="H264" s="113"/>
      <c r="I264" s="113"/>
      <c r="J264" s="2"/>
      <c r="K264" s="3"/>
      <c r="L264" s="113"/>
      <c r="M264" s="113"/>
      <c r="N264" s="113"/>
      <c r="O264" s="113"/>
      <c r="P264" s="2"/>
      <c r="Q264" s="3"/>
      <c r="R264" s="113"/>
      <c r="S264" s="113"/>
      <c r="T264" s="113"/>
      <c r="U264" s="113"/>
      <c r="V264" s="2"/>
      <c r="W264" s="3"/>
      <c r="X264" s="113" t="s">
        <v>28</v>
      </c>
      <c r="Y264" s="113"/>
      <c r="Z264" s="113"/>
      <c r="AA264" s="113"/>
      <c r="AB264" s="2"/>
    </row>
    <row r="265" spans="6:28" ht="12.75">
      <c r="F265" s="5" t="s">
        <v>1</v>
      </c>
      <c r="G265" s="5" t="s">
        <v>2</v>
      </c>
      <c r="H265" s="5" t="s">
        <v>3</v>
      </c>
      <c r="I265" s="5" t="s">
        <v>7</v>
      </c>
      <c r="J265" s="2"/>
      <c r="K265" s="3"/>
      <c r="L265" s="5"/>
      <c r="M265" s="5"/>
      <c r="N265" s="5"/>
      <c r="O265" s="5"/>
      <c r="P265" s="2"/>
      <c r="Q265" s="3"/>
      <c r="R265" s="5"/>
      <c r="S265" s="5"/>
      <c r="T265" s="5"/>
      <c r="U265" s="5"/>
      <c r="V265" s="2"/>
      <c r="W265" s="3"/>
      <c r="X265" s="5" t="s">
        <v>1</v>
      </c>
      <c r="Y265" s="5" t="s">
        <v>2</v>
      </c>
      <c r="Z265" s="5" t="s">
        <v>3</v>
      </c>
      <c r="AA265" s="5" t="s">
        <v>7</v>
      </c>
      <c r="AB265" s="2"/>
    </row>
    <row r="266" spans="6:27" ht="12">
      <c r="F266">
        <v>1</v>
      </c>
      <c r="G266">
        <v>1</v>
      </c>
      <c r="H266">
        <v>1</v>
      </c>
      <c r="I266">
        <v>2</v>
      </c>
      <c r="X266">
        <v>0</v>
      </c>
      <c r="Y266">
        <v>0</v>
      </c>
      <c r="Z266">
        <v>0</v>
      </c>
      <c r="AA266">
        <v>0</v>
      </c>
    </row>
    <row r="268" spans="6:28" ht="12">
      <c r="F268" s="114" t="str">
        <f>F247</f>
        <v>UPPER GUM</v>
      </c>
      <c r="G268" s="114"/>
      <c r="H268" s="114"/>
      <c r="I268" s="114"/>
      <c r="J268" s="114"/>
      <c r="K268" s="3"/>
      <c r="L268" s="114"/>
      <c r="M268" s="114"/>
      <c r="N268" s="114"/>
      <c r="O268" s="114"/>
      <c r="P268" s="114"/>
      <c r="Q268" s="3"/>
      <c r="R268" s="114"/>
      <c r="S268" s="114"/>
      <c r="T268" s="114"/>
      <c r="U268" s="114"/>
      <c r="V268" s="114"/>
      <c r="W268" s="3"/>
      <c r="X268" s="114" t="str">
        <f>X247</f>
        <v>UPPER GUM</v>
      </c>
      <c r="Y268" s="114"/>
      <c r="Z268" s="114"/>
      <c r="AA268" s="114"/>
      <c r="AB268" s="114"/>
    </row>
    <row r="269" spans="6:28" ht="12.75">
      <c r="F269" s="5" t="s">
        <v>0</v>
      </c>
      <c r="G269" s="5" t="s">
        <v>1</v>
      </c>
      <c r="H269" s="5" t="s">
        <v>2</v>
      </c>
      <c r="I269" s="5" t="s">
        <v>3</v>
      </c>
      <c r="J269" s="5" t="s">
        <v>4</v>
      </c>
      <c r="K269" s="3"/>
      <c r="L269" s="5"/>
      <c r="M269" s="5"/>
      <c r="N269" s="5"/>
      <c r="O269" s="5"/>
      <c r="P269" s="5"/>
      <c r="Q269" s="3"/>
      <c r="R269" s="5"/>
      <c r="S269" s="5"/>
      <c r="T269" s="5"/>
      <c r="U269" s="5"/>
      <c r="V269" s="5"/>
      <c r="W269" s="3"/>
      <c r="X269" s="5" t="s">
        <v>0</v>
      </c>
      <c r="Y269" s="5" t="s">
        <v>1</v>
      </c>
      <c r="Z269" s="5" t="s">
        <v>2</v>
      </c>
      <c r="AA269" s="5" t="s">
        <v>3</v>
      </c>
      <c r="AB269" s="5" t="s">
        <v>4</v>
      </c>
    </row>
    <row r="270" spans="2:28" ht="12">
      <c r="B270" s="2">
        <v>38</v>
      </c>
      <c r="C270" s="8" t="s">
        <v>81</v>
      </c>
      <c r="D270" s="2" t="s">
        <v>6</v>
      </c>
      <c r="F270">
        <v>2</v>
      </c>
      <c r="G270">
        <v>1</v>
      </c>
      <c r="H270">
        <v>1</v>
      </c>
      <c r="I270">
        <v>2</v>
      </c>
      <c r="J270">
        <v>2</v>
      </c>
      <c r="X270">
        <v>2</v>
      </c>
      <c r="Y270">
        <v>0</v>
      </c>
      <c r="Z270">
        <v>1</v>
      </c>
      <c r="AA270">
        <v>1</v>
      </c>
      <c r="AB270">
        <v>2</v>
      </c>
    </row>
    <row r="271" spans="6:28" ht="12">
      <c r="F271" s="113" t="s">
        <v>28</v>
      </c>
      <c r="G271" s="113"/>
      <c r="H271" s="113"/>
      <c r="I271" s="113"/>
      <c r="J271" s="2"/>
      <c r="K271" s="3"/>
      <c r="L271" s="113"/>
      <c r="M271" s="113"/>
      <c r="N271" s="113"/>
      <c r="O271" s="113"/>
      <c r="P271" s="2"/>
      <c r="Q271" s="3"/>
      <c r="R271" s="113"/>
      <c r="S271" s="113"/>
      <c r="T271" s="113"/>
      <c r="U271" s="113"/>
      <c r="V271" s="2"/>
      <c r="W271" s="3"/>
      <c r="X271" s="113" t="s">
        <v>28</v>
      </c>
      <c r="Y271" s="113"/>
      <c r="Z271" s="113"/>
      <c r="AA271" s="113"/>
      <c r="AB271" s="2"/>
    </row>
    <row r="272" spans="6:28" ht="12.75">
      <c r="F272" s="5" t="s">
        <v>1</v>
      </c>
      <c r="G272" s="5" t="s">
        <v>2</v>
      </c>
      <c r="H272" s="5" t="s">
        <v>3</v>
      </c>
      <c r="I272" s="5" t="s">
        <v>7</v>
      </c>
      <c r="J272" s="2"/>
      <c r="K272" s="3"/>
      <c r="L272" s="5"/>
      <c r="M272" s="5"/>
      <c r="N272" s="5"/>
      <c r="O272" s="5"/>
      <c r="P272" s="2"/>
      <c r="Q272" s="3"/>
      <c r="R272" s="5"/>
      <c r="S272" s="5"/>
      <c r="T272" s="5"/>
      <c r="U272" s="5"/>
      <c r="V272" s="2"/>
      <c r="W272" s="3"/>
      <c r="X272" s="5" t="s">
        <v>1</v>
      </c>
      <c r="Y272" s="5" t="s">
        <v>2</v>
      </c>
      <c r="Z272" s="5" t="s">
        <v>3</v>
      </c>
      <c r="AA272" s="5" t="s">
        <v>7</v>
      </c>
      <c r="AB272" s="2"/>
    </row>
    <row r="273" spans="6:27" ht="12">
      <c r="F273">
        <v>1</v>
      </c>
      <c r="G273">
        <v>1</v>
      </c>
      <c r="H273">
        <v>2</v>
      </c>
      <c r="I273">
        <v>1</v>
      </c>
      <c r="X273">
        <v>0</v>
      </c>
      <c r="Y273">
        <v>0</v>
      </c>
      <c r="Z273">
        <v>0</v>
      </c>
      <c r="AA273">
        <v>1</v>
      </c>
    </row>
    <row r="275" spans="6:28" ht="12">
      <c r="F275" s="114" t="s">
        <v>29</v>
      </c>
      <c r="G275" s="114"/>
      <c r="H275" s="114"/>
      <c r="I275" s="114"/>
      <c r="J275" s="114"/>
      <c r="K275" s="3"/>
      <c r="L275" s="114"/>
      <c r="M275" s="114"/>
      <c r="N275" s="114"/>
      <c r="O275" s="114"/>
      <c r="P275" s="114"/>
      <c r="Q275" s="3"/>
      <c r="R275" s="114"/>
      <c r="S275" s="114"/>
      <c r="T275" s="114"/>
      <c r="U275" s="114"/>
      <c r="V275" s="114"/>
      <c r="W275" s="3"/>
      <c r="X275" s="114" t="s">
        <v>29</v>
      </c>
      <c r="Y275" s="114"/>
      <c r="Z275" s="114"/>
      <c r="AA275" s="114"/>
      <c r="AB275" s="114"/>
    </row>
    <row r="276" spans="6:28" ht="12.75">
      <c r="F276" s="5" t="s">
        <v>0</v>
      </c>
      <c r="G276" s="5" t="s">
        <v>1</v>
      </c>
      <c r="H276" s="5" t="s">
        <v>2</v>
      </c>
      <c r="I276" s="5" t="s">
        <v>3</v>
      </c>
      <c r="J276" s="5" t="s">
        <v>4</v>
      </c>
      <c r="K276" s="3"/>
      <c r="L276" s="5"/>
      <c r="M276" s="5"/>
      <c r="N276" s="5"/>
      <c r="O276" s="5"/>
      <c r="P276" s="5"/>
      <c r="Q276" s="3"/>
      <c r="R276" s="5"/>
      <c r="S276" s="5"/>
      <c r="T276" s="5"/>
      <c r="U276" s="5"/>
      <c r="V276" s="5"/>
      <c r="W276" s="3"/>
      <c r="X276" s="5" t="s">
        <v>0</v>
      </c>
      <c r="Y276" s="5" t="s">
        <v>1</v>
      </c>
      <c r="Z276" s="5" t="s">
        <v>2</v>
      </c>
      <c r="AA276" s="5" t="s">
        <v>3</v>
      </c>
      <c r="AB276" s="5" t="s">
        <v>4</v>
      </c>
    </row>
    <row r="277" spans="2:28" ht="12">
      <c r="B277" s="2">
        <v>39</v>
      </c>
      <c r="C277" s="8" t="s">
        <v>82</v>
      </c>
      <c r="D277" s="2" t="s">
        <v>6</v>
      </c>
      <c r="F277">
        <v>1</v>
      </c>
      <c r="G277">
        <v>1</v>
      </c>
      <c r="H277">
        <v>0</v>
      </c>
      <c r="I277">
        <v>1</v>
      </c>
      <c r="J277">
        <v>2</v>
      </c>
      <c r="X277">
        <v>0</v>
      </c>
      <c r="Y277">
        <v>0</v>
      </c>
      <c r="Z277">
        <v>1</v>
      </c>
      <c r="AA277">
        <v>0</v>
      </c>
      <c r="AB277">
        <v>0</v>
      </c>
    </row>
    <row r="278" spans="6:28" ht="12">
      <c r="F278" s="113" t="s">
        <v>28</v>
      </c>
      <c r="G278" s="113"/>
      <c r="H278" s="113"/>
      <c r="I278" s="113"/>
      <c r="J278" s="2"/>
      <c r="K278" s="3"/>
      <c r="L278" s="113"/>
      <c r="M278" s="113"/>
      <c r="N278" s="113"/>
      <c r="O278" s="113"/>
      <c r="P278" s="2"/>
      <c r="Q278" s="3"/>
      <c r="R278" s="113"/>
      <c r="S278" s="113"/>
      <c r="T278" s="113"/>
      <c r="U278" s="113"/>
      <c r="V278" s="2"/>
      <c r="W278" s="3"/>
      <c r="X278" s="113" t="s">
        <v>28</v>
      </c>
      <c r="Y278" s="113"/>
      <c r="Z278" s="113"/>
      <c r="AA278" s="113"/>
      <c r="AB278" s="2"/>
    </row>
    <row r="279" spans="6:28" ht="12.75">
      <c r="F279" s="5" t="s">
        <v>1</v>
      </c>
      <c r="G279" s="5" t="s">
        <v>2</v>
      </c>
      <c r="H279" s="5" t="s">
        <v>3</v>
      </c>
      <c r="I279" s="5" t="s">
        <v>7</v>
      </c>
      <c r="J279" s="2"/>
      <c r="K279" s="3"/>
      <c r="L279" s="5"/>
      <c r="M279" s="5"/>
      <c r="N279" s="5"/>
      <c r="O279" s="5"/>
      <c r="P279" s="2"/>
      <c r="Q279" s="3"/>
      <c r="R279" s="5"/>
      <c r="S279" s="5"/>
      <c r="T279" s="5"/>
      <c r="U279" s="5"/>
      <c r="V279" s="2"/>
      <c r="W279" s="3"/>
      <c r="X279" s="5" t="s">
        <v>1</v>
      </c>
      <c r="Y279" s="5" t="s">
        <v>2</v>
      </c>
      <c r="Z279" s="5" t="s">
        <v>3</v>
      </c>
      <c r="AA279" s="5" t="s">
        <v>7</v>
      </c>
      <c r="AB279" s="2"/>
    </row>
    <row r="280" spans="6:27" ht="12">
      <c r="F280">
        <v>0</v>
      </c>
      <c r="G280">
        <v>1</v>
      </c>
      <c r="H280">
        <v>1</v>
      </c>
      <c r="I280">
        <v>0</v>
      </c>
      <c r="X280">
        <v>0</v>
      </c>
      <c r="Y280">
        <v>0</v>
      </c>
      <c r="Z280">
        <v>0</v>
      </c>
      <c r="AA280">
        <v>0</v>
      </c>
    </row>
    <row r="282" spans="6:28" ht="12">
      <c r="F282" s="114" t="str">
        <f>F275</f>
        <v>UPPER GUM</v>
      </c>
      <c r="G282" s="114"/>
      <c r="H282" s="114"/>
      <c r="I282" s="114"/>
      <c r="J282" s="114"/>
      <c r="K282" s="3"/>
      <c r="L282" s="114"/>
      <c r="M282" s="114"/>
      <c r="N282" s="114"/>
      <c r="O282" s="114"/>
      <c r="P282" s="114"/>
      <c r="Q282" s="3"/>
      <c r="R282" s="114"/>
      <c r="S282" s="114"/>
      <c r="T282" s="114"/>
      <c r="U282" s="114"/>
      <c r="V282" s="114"/>
      <c r="W282" s="3"/>
      <c r="X282" s="114" t="str">
        <f>X275</f>
        <v>UPPER GUM</v>
      </c>
      <c r="Y282" s="114"/>
      <c r="Z282" s="114"/>
      <c r="AA282" s="114"/>
      <c r="AB282" s="114"/>
    </row>
    <row r="283" spans="6:28" ht="12.75">
      <c r="F283" s="5" t="s">
        <v>0</v>
      </c>
      <c r="G283" s="5" t="s">
        <v>1</v>
      </c>
      <c r="H283" s="5" t="s">
        <v>2</v>
      </c>
      <c r="I283" s="5" t="s">
        <v>3</v>
      </c>
      <c r="J283" s="5" t="s">
        <v>4</v>
      </c>
      <c r="K283" s="3"/>
      <c r="L283" s="5"/>
      <c r="M283" s="5"/>
      <c r="N283" s="5"/>
      <c r="O283" s="5"/>
      <c r="P283" s="5"/>
      <c r="Q283" s="3"/>
      <c r="R283" s="5"/>
      <c r="S283" s="5"/>
      <c r="T283" s="5"/>
      <c r="U283" s="5"/>
      <c r="V283" s="5"/>
      <c r="W283" s="3"/>
      <c r="X283" s="5" t="s">
        <v>0</v>
      </c>
      <c r="Y283" s="5" t="s">
        <v>1</v>
      </c>
      <c r="Z283" s="5" t="s">
        <v>2</v>
      </c>
      <c r="AA283" s="5" t="s">
        <v>3</v>
      </c>
      <c r="AB283" s="5" t="s">
        <v>4</v>
      </c>
    </row>
    <row r="284" spans="2:28" ht="12">
      <c r="B284" s="2">
        <v>40</v>
      </c>
      <c r="C284" s="8" t="s">
        <v>83</v>
      </c>
      <c r="D284" s="35" t="s">
        <v>6</v>
      </c>
      <c r="F284">
        <v>1</v>
      </c>
      <c r="G284">
        <v>1</v>
      </c>
      <c r="H284">
        <v>1</v>
      </c>
      <c r="I284">
        <v>2</v>
      </c>
      <c r="J284">
        <v>3</v>
      </c>
      <c r="X284">
        <v>0</v>
      </c>
      <c r="Y284">
        <v>0</v>
      </c>
      <c r="Z284">
        <v>0</v>
      </c>
      <c r="AA284">
        <v>0</v>
      </c>
      <c r="AB284">
        <v>1</v>
      </c>
    </row>
    <row r="285" spans="6:28" ht="12">
      <c r="F285" s="113" t="s">
        <v>28</v>
      </c>
      <c r="G285" s="113"/>
      <c r="H285" s="113"/>
      <c r="I285" s="113"/>
      <c r="J285" s="2"/>
      <c r="K285" s="3"/>
      <c r="L285" s="113"/>
      <c r="M285" s="113"/>
      <c r="N285" s="113"/>
      <c r="O285" s="113"/>
      <c r="P285" s="2"/>
      <c r="Q285" s="3"/>
      <c r="R285" s="113"/>
      <c r="S285" s="113"/>
      <c r="T285" s="113"/>
      <c r="U285" s="113"/>
      <c r="V285" s="2"/>
      <c r="W285" s="3"/>
      <c r="X285" s="113" t="s">
        <v>28</v>
      </c>
      <c r="Y285" s="113"/>
      <c r="Z285" s="113"/>
      <c r="AA285" s="113"/>
      <c r="AB285" s="2"/>
    </row>
    <row r="286" spans="6:28" ht="12.75">
      <c r="F286" s="5" t="s">
        <v>1</v>
      </c>
      <c r="G286" s="5" t="s">
        <v>2</v>
      </c>
      <c r="H286" s="5" t="s">
        <v>3</v>
      </c>
      <c r="I286" s="5" t="s">
        <v>7</v>
      </c>
      <c r="J286" s="2"/>
      <c r="K286" s="3"/>
      <c r="L286" s="5"/>
      <c r="M286" s="5"/>
      <c r="N286" s="5"/>
      <c r="O286" s="5"/>
      <c r="P286" s="2"/>
      <c r="Q286" s="3"/>
      <c r="R286" s="5"/>
      <c r="S286" s="5"/>
      <c r="T286" s="5"/>
      <c r="U286" s="5"/>
      <c r="V286" s="2"/>
      <c r="W286" s="3"/>
      <c r="X286" s="5" t="s">
        <v>1</v>
      </c>
      <c r="Y286" s="5" t="s">
        <v>2</v>
      </c>
      <c r="Z286" s="5" t="s">
        <v>3</v>
      </c>
      <c r="AA286" s="5" t="s">
        <v>7</v>
      </c>
      <c r="AB286" s="2"/>
    </row>
    <row r="287" spans="6:27" ht="12">
      <c r="F287">
        <v>0</v>
      </c>
      <c r="G287">
        <v>0</v>
      </c>
      <c r="H287">
        <v>0</v>
      </c>
      <c r="I287">
        <v>1</v>
      </c>
      <c r="X287">
        <v>0</v>
      </c>
      <c r="Y287">
        <v>0</v>
      </c>
      <c r="Z287">
        <v>0</v>
      </c>
      <c r="AA287">
        <v>0</v>
      </c>
    </row>
    <row r="289" spans="6:28" ht="12">
      <c r="F289" s="114">
        <f>F267</f>
        <v>0</v>
      </c>
      <c r="G289" s="114"/>
      <c r="H289" s="114"/>
      <c r="I289" s="114"/>
      <c r="J289" s="114"/>
      <c r="X289" s="114" t="str">
        <f>X282</f>
        <v>UPPER GUM</v>
      </c>
      <c r="Y289" s="114"/>
      <c r="Z289" s="114"/>
      <c r="AA289" s="114"/>
      <c r="AB289" s="114"/>
    </row>
    <row r="290" spans="6:28" ht="12.75">
      <c r="F290" s="5" t="s">
        <v>0</v>
      </c>
      <c r="G290" s="5" t="s">
        <v>1</v>
      </c>
      <c r="H290" s="5" t="s">
        <v>2</v>
      </c>
      <c r="I290" s="5" t="s">
        <v>3</v>
      </c>
      <c r="J290" s="5" t="s">
        <v>4</v>
      </c>
      <c r="X290" s="5" t="s">
        <v>0</v>
      </c>
      <c r="Y290" s="5" t="s">
        <v>1</v>
      </c>
      <c r="Z290" s="5" t="s">
        <v>2</v>
      </c>
      <c r="AA290" s="5" t="s">
        <v>3</v>
      </c>
      <c r="AB290" s="5" t="s">
        <v>4</v>
      </c>
    </row>
    <row r="291" spans="2:28" ht="12">
      <c r="B291" s="2">
        <v>41</v>
      </c>
      <c r="C291" s="8" t="s">
        <v>84</v>
      </c>
      <c r="D291" s="2" t="s">
        <v>6</v>
      </c>
      <c r="F291">
        <v>2</v>
      </c>
      <c r="G291">
        <v>2</v>
      </c>
      <c r="H291">
        <v>2</v>
      </c>
      <c r="I291">
        <v>2</v>
      </c>
      <c r="J291">
        <v>2</v>
      </c>
      <c r="X291" s="2">
        <v>0</v>
      </c>
      <c r="Y291" s="2">
        <v>0</v>
      </c>
      <c r="Z291" s="2">
        <v>0</v>
      </c>
      <c r="AA291" s="2">
        <v>1</v>
      </c>
      <c r="AB291" s="2">
        <v>2</v>
      </c>
    </row>
    <row r="292" spans="6:28" ht="12">
      <c r="F292" s="113" t="s">
        <v>28</v>
      </c>
      <c r="G292" s="113"/>
      <c r="H292" s="113"/>
      <c r="I292" s="113"/>
      <c r="J292" s="2"/>
      <c r="X292" s="113" t="s">
        <v>28</v>
      </c>
      <c r="Y292" s="113"/>
      <c r="Z292" s="113"/>
      <c r="AA292" s="113"/>
      <c r="AB292" s="2"/>
    </row>
    <row r="293" spans="6:28" ht="12.75">
      <c r="F293" s="5" t="s">
        <v>1</v>
      </c>
      <c r="G293" s="5" t="s">
        <v>2</v>
      </c>
      <c r="H293" s="5" t="s">
        <v>3</v>
      </c>
      <c r="I293" s="5" t="s">
        <v>7</v>
      </c>
      <c r="J293" s="2"/>
      <c r="X293" s="5" t="s">
        <v>1</v>
      </c>
      <c r="Y293" s="5" t="s">
        <v>2</v>
      </c>
      <c r="Z293" s="5" t="s">
        <v>3</v>
      </c>
      <c r="AA293" s="5" t="s">
        <v>7</v>
      </c>
      <c r="AB293" s="2"/>
    </row>
    <row r="294" spans="6:28" ht="12">
      <c r="F294">
        <v>2</v>
      </c>
      <c r="G294">
        <v>0</v>
      </c>
      <c r="H294">
        <v>1</v>
      </c>
      <c r="I294">
        <v>2</v>
      </c>
      <c r="X294" s="2">
        <v>0</v>
      </c>
      <c r="Y294" s="2">
        <v>0</v>
      </c>
      <c r="Z294" s="2">
        <v>0</v>
      </c>
      <c r="AA294" s="2">
        <v>0</v>
      </c>
      <c r="AB294" s="2"/>
    </row>
    <row r="296" spans="6:28" ht="12">
      <c r="F296" s="114">
        <f>F274</f>
        <v>0</v>
      </c>
      <c r="G296" s="114"/>
      <c r="H296" s="114"/>
      <c r="I296" s="114"/>
      <c r="J296" s="114"/>
      <c r="X296" s="114" t="str">
        <f>X289</f>
        <v>UPPER GUM</v>
      </c>
      <c r="Y296" s="114"/>
      <c r="Z296" s="114"/>
      <c r="AA296" s="114"/>
      <c r="AB296" s="114"/>
    </row>
    <row r="297" spans="6:28" ht="12.75">
      <c r="F297" s="5" t="s">
        <v>0</v>
      </c>
      <c r="G297" s="5" t="s">
        <v>1</v>
      </c>
      <c r="H297" s="5" t="s">
        <v>2</v>
      </c>
      <c r="I297" s="5" t="s">
        <v>3</v>
      </c>
      <c r="J297" s="5" t="s">
        <v>4</v>
      </c>
      <c r="X297" s="5" t="s">
        <v>0</v>
      </c>
      <c r="Y297" s="5" t="s">
        <v>1</v>
      </c>
      <c r="Z297" s="5" t="s">
        <v>2</v>
      </c>
      <c r="AA297" s="5" t="s">
        <v>3</v>
      </c>
      <c r="AB297" s="5" t="s">
        <v>4</v>
      </c>
    </row>
    <row r="298" spans="2:28" ht="12">
      <c r="B298" s="2">
        <v>42</v>
      </c>
      <c r="C298" s="8" t="s">
        <v>85</v>
      </c>
      <c r="D298" s="35" t="s">
        <v>6</v>
      </c>
      <c r="F298">
        <v>1</v>
      </c>
      <c r="G298">
        <v>1</v>
      </c>
      <c r="H298">
        <v>1</v>
      </c>
      <c r="I298">
        <v>2</v>
      </c>
      <c r="J298">
        <v>2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</row>
    <row r="299" spans="6:28" ht="12">
      <c r="F299" s="113" t="s">
        <v>28</v>
      </c>
      <c r="G299" s="113"/>
      <c r="H299" s="113"/>
      <c r="I299" s="113"/>
      <c r="J299" s="2"/>
      <c r="X299" s="113" t="s">
        <v>28</v>
      </c>
      <c r="Y299" s="113"/>
      <c r="Z299" s="113"/>
      <c r="AA299" s="113"/>
      <c r="AB299" s="2"/>
    </row>
    <row r="300" spans="6:28" ht="12.75">
      <c r="F300" s="5" t="s">
        <v>1</v>
      </c>
      <c r="G300" s="5" t="s">
        <v>2</v>
      </c>
      <c r="H300" s="5" t="s">
        <v>3</v>
      </c>
      <c r="I300" s="5" t="s">
        <v>7</v>
      </c>
      <c r="J300" s="2"/>
      <c r="X300" s="5" t="s">
        <v>1</v>
      </c>
      <c r="Y300" s="5" t="s">
        <v>2</v>
      </c>
      <c r="Z300" s="5" t="s">
        <v>3</v>
      </c>
      <c r="AA300" s="5" t="s">
        <v>7</v>
      </c>
      <c r="AB300" s="2"/>
    </row>
    <row r="301" spans="6:28" ht="12">
      <c r="F301">
        <v>0</v>
      </c>
      <c r="G301">
        <v>0</v>
      </c>
      <c r="H301">
        <v>1</v>
      </c>
      <c r="I301">
        <v>1</v>
      </c>
      <c r="X301" s="2">
        <v>0</v>
      </c>
      <c r="Y301" s="2">
        <v>0</v>
      </c>
      <c r="Z301" s="2">
        <v>0</v>
      </c>
      <c r="AA301" s="2">
        <v>0</v>
      </c>
      <c r="AB301" s="2"/>
    </row>
    <row r="303" spans="6:28" ht="12">
      <c r="F303" s="114">
        <f>F281</f>
        <v>0</v>
      </c>
      <c r="G303" s="114"/>
      <c r="H303" s="114"/>
      <c r="I303" s="114"/>
      <c r="J303" s="114"/>
      <c r="X303" s="114" t="str">
        <f>X296</f>
        <v>UPPER GUM</v>
      </c>
      <c r="Y303" s="114"/>
      <c r="Z303" s="114"/>
      <c r="AA303" s="114"/>
      <c r="AB303" s="114"/>
    </row>
    <row r="304" spans="6:28" ht="12.75">
      <c r="F304" s="5" t="s">
        <v>0</v>
      </c>
      <c r="G304" s="5" t="s">
        <v>1</v>
      </c>
      <c r="H304" s="5" t="s">
        <v>2</v>
      </c>
      <c r="I304" s="5" t="s">
        <v>3</v>
      </c>
      <c r="J304" s="5" t="s">
        <v>4</v>
      </c>
      <c r="X304" s="5" t="s">
        <v>0</v>
      </c>
      <c r="Y304" s="5" t="s">
        <v>1</v>
      </c>
      <c r="Z304" s="5" t="s">
        <v>2</v>
      </c>
      <c r="AA304" s="5" t="s">
        <v>3</v>
      </c>
      <c r="AB304" s="5" t="s">
        <v>4</v>
      </c>
    </row>
    <row r="305" spans="2:28" ht="12">
      <c r="B305" s="2">
        <v>43</v>
      </c>
      <c r="C305" s="8" t="s">
        <v>27</v>
      </c>
      <c r="D305" s="35" t="s">
        <v>6</v>
      </c>
      <c r="F305">
        <v>0</v>
      </c>
      <c r="G305">
        <v>0</v>
      </c>
      <c r="H305">
        <v>0</v>
      </c>
      <c r="I305">
        <v>0</v>
      </c>
      <c r="J305">
        <v>2</v>
      </c>
      <c r="X305" s="2">
        <v>0</v>
      </c>
      <c r="Y305" s="2">
        <v>0</v>
      </c>
      <c r="Z305" s="2">
        <v>0</v>
      </c>
      <c r="AA305" s="2">
        <v>0</v>
      </c>
      <c r="AB305" s="2">
        <v>1</v>
      </c>
    </row>
    <row r="306" spans="6:28" ht="12">
      <c r="F306" s="113" t="s">
        <v>28</v>
      </c>
      <c r="G306" s="113"/>
      <c r="H306" s="113"/>
      <c r="I306" s="113"/>
      <c r="J306" s="2"/>
      <c r="X306" s="113" t="s">
        <v>28</v>
      </c>
      <c r="Y306" s="113"/>
      <c r="Z306" s="113"/>
      <c r="AA306" s="113"/>
      <c r="AB306" s="2"/>
    </row>
    <row r="307" spans="6:28" ht="12.75">
      <c r="F307" s="5" t="s">
        <v>1</v>
      </c>
      <c r="G307" s="5" t="s">
        <v>2</v>
      </c>
      <c r="H307" s="5" t="s">
        <v>3</v>
      </c>
      <c r="I307" s="5" t="s">
        <v>7</v>
      </c>
      <c r="J307" s="2"/>
      <c r="X307" s="5" t="s">
        <v>1</v>
      </c>
      <c r="Y307" s="5" t="s">
        <v>2</v>
      </c>
      <c r="Z307" s="5" t="s">
        <v>3</v>
      </c>
      <c r="AA307" s="5" t="s">
        <v>7</v>
      </c>
      <c r="AB307" s="2"/>
    </row>
    <row r="308" spans="6:28" ht="12">
      <c r="F308">
        <v>3</v>
      </c>
      <c r="G308">
        <v>0</v>
      </c>
      <c r="H308">
        <v>0</v>
      </c>
      <c r="I308">
        <v>1</v>
      </c>
      <c r="X308" s="2">
        <v>0</v>
      </c>
      <c r="Y308" s="2">
        <v>0</v>
      </c>
      <c r="Z308" s="2">
        <v>0</v>
      </c>
      <c r="AA308" s="2">
        <v>0</v>
      </c>
      <c r="AB308" s="2"/>
    </row>
    <row r="310" spans="6:28" ht="12">
      <c r="F310" s="114">
        <f>F288</f>
        <v>0</v>
      </c>
      <c r="G310" s="114"/>
      <c r="H310" s="114"/>
      <c r="I310" s="114"/>
      <c r="J310" s="114"/>
      <c r="X310" s="114" t="str">
        <f>X303</f>
        <v>UPPER GUM</v>
      </c>
      <c r="Y310" s="114"/>
      <c r="Z310" s="114"/>
      <c r="AA310" s="114"/>
      <c r="AB310" s="114"/>
    </row>
    <row r="311" spans="6:28" ht="12.75">
      <c r="F311" s="5" t="s">
        <v>0</v>
      </c>
      <c r="G311" s="5" t="s">
        <v>1</v>
      </c>
      <c r="H311" s="5" t="s">
        <v>2</v>
      </c>
      <c r="I311" s="5" t="s">
        <v>3</v>
      </c>
      <c r="J311" s="5" t="s">
        <v>4</v>
      </c>
      <c r="X311" s="5" t="s">
        <v>0</v>
      </c>
      <c r="Y311" s="5" t="s">
        <v>1</v>
      </c>
      <c r="Z311" s="5" t="s">
        <v>2</v>
      </c>
      <c r="AA311" s="5" t="s">
        <v>3</v>
      </c>
      <c r="AB311" s="5" t="s">
        <v>4</v>
      </c>
    </row>
    <row r="312" spans="2:28" ht="12">
      <c r="B312" s="2">
        <v>44</v>
      </c>
      <c r="C312" s="8" t="s">
        <v>86</v>
      </c>
      <c r="D312" s="2" t="s">
        <v>6</v>
      </c>
      <c r="F312">
        <v>0</v>
      </c>
      <c r="G312">
        <v>0</v>
      </c>
      <c r="H312">
        <v>0</v>
      </c>
      <c r="I312">
        <v>0</v>
      </c>
      <c r="J312">
        <v>3</v>
      </c>
      <c r="X312" s="2">
        <v>0</v>
      </c>
      <c r="Y312" s="2">
        <v>0</v>
      </c>
      <c r="Z312" s="2">
        <v>0</v>
      </c>
      <c r="AA312" s="2">
        <v>0</v>
      </c>
      <c r="AB312" s="2">
        <v>1</v>
      </c>
    </row>
    <row r="313" spans="6:28" ht="12">
      <c r="F313" s="113" t="s">
        <v>28</v>
      </c>
      <c r="G313" s="113"/>
      <c r="H313" s="113"/>
      <c r="I313" s="113"/>
      <c r="J313" s="2"/>
      <c r="X313" s="113" t="s">
        <v>28</v>
      </c>
      <c r="Y313" s="113"/>
      <c r="Z313" s="113"/>
      <c r="AA313" s="113"/>
      <c r="AB313" s="2"/>
    </row>
    <row r="314" spans="6:28" ht="12.75">
      <c r="F314" s="5" t="s">
        <v>1</v>
      </c>
      <c r="G314" s="5" t="s">
        <v>2</v>
      </c>
      <c r="H314" s="5" t="s">
        <v>3</v>
      </c>
      <c r="I314" s="5" t="s">
        <v>7</v>
      </c>
      <c r="J314" s="2"/>
      <c r="X314" s="5" t="s">
        <v>1</v>
      </c>
      <c r="Y314" s="5" t="s">
        <v>2</v>
      </c>
      <c r="Z314" s="5" t="s">
        <v>3</v>
      </c>
      <c r="AA314" s="5" t="s">
        <v>7</v>
      </c>
      <c r="AB314" s="2"/>
    </row>
    <row r="315" spans="6:28" ht="12">
      <c r="F315">
        <v>1</v>
      </c>
      <c r="G315">
        <v>1</v>
      </c>
      <c r="H315">
        <v>1</v>
      </c>
      <c r="I315">
        <v>1</v>
      </c>
      <c r="X315" s="2">
        <v>0</v>
      </c>
      <c r="Y315" s="2">
        <v>0</v>
      </c>
      <c r="Z315" s="2">
        <v>0</v>
      </c>
      <c r="AA315" s="2">
        <v>0</v>
      </c>
      <c r="AB315" s="2"/>
    </row>
    <row r="317" spans="6:28" ht="12">
      <c r="F317" s="114">
        <f>F295</f>
        <v>0</v>
      </c>
      <c r="G317" s="114"/>
      <c r="H317" s="114"/>
      <c r="I317" s="114"/>
      <c r="J317" s="114"/>
      <c r="X317" s="114" t="str">
        <f>X310</f>
        <v>UPPER GUM</v>
      </c>
      <c r="Y317" s="114"/>
      <c r="Z317" s="114"/>
      <c r="AA317" s="114"/>
      <c r="AB317" s="114"/>
    </row>
    <row r="318" spans="6:28" ht="12.75">
      <c r="F318" s="5" t="s">
        <v>0</v>
      </c>
      <c r="G318" s="5" t="s">
        <v>1</v>
      </c>
      <c r="H318" s="5" t="s">
        <v>2</v>
      </c>
      <c r="I318" s="5" t="s">
        <v>3</v>
      </c>
      <c r="J318" s="5" t="s">
        <v>4</v>
      </c>
      <c r="X318" s="5" t="s">
        <v>0</v>
      </c>
      <c r="Y318" s="5" t="s">
        <v>1</v>
      </c>
      <c r="Z318" s="5" t="s">
        <v>2</v>
      </c>
      <c r="AA318" s="5" t="s">
        <v>3</v>
      </c>
      <c r="AB318" s="5" t="s">
        <v>4</v>
      </c>
    </row>
    <row r="319" spans="2:28" ht="12">
      <c r="B319" s="2">
        <v>45</v>
      </c>
      <c r="C319" s="8" t="s">
        <v>27</v>
      </c>
      <c r="D319" s="2" t="s">
        <v>6</v>
      </c>
      <c r="F319">
        <v>0</v>
      </c>
      <c r="G319">
        <v>1</v>
      </c>
      <c r="H319">
        <v>1</v>
      </c>
      <c r="I319">
        <v>1</v>
      </c>
      <c r="J319">
        <v>2</v>
      </c>
      <c r="X319" s="2">
        <v>0</v>
      </c>
      <c r="Y319" s="2">
        <v>0</v>
      </c>
      <c r="Z319" s="2">
        <v>0</v>
      </c>
      <c r="AA319" s="2">
        <v>0</v>
      </c>
      <c r="AB319" s="2">
        <v>1</v>
      </c>
    </row>
    <row r="320" spans="6:28" ht="12">
      <c r="F320" s="113" t="s">
        <v>28</v>
      </c>
      <c r="G320" s="113"/>
      <c r="H320" s="113"/>
      <c r="I320" s="113"/>
      <c r="J320" s="2"/>
      <c r="X320" s="113" t="s">
        <v>28</v>
      </c>
      <c r="Y320" s="113"/>
      <c r="Z320" s="113"/>
      <c r="AA320" s="113"/>
      <c r="AB320" s="2"/>
    </row>
    <row r="321" spans="6:28" ht="12.75">
      <c r="F321" s="5" t="s">
        <v>1</v>
      </c>
      <c r="G321" s="5" t="s">
        <v>2</v>
      </c>
      <c r="H321" s="5" t="s">
        <v>3</v>
      </c>
      <c r="I321" s="5" t="s">
        <v>7</v>
      </c>
      <c r="J321" s="2"/>
      <c r="X321" s="5" t="s">
        <v>1</v>
      </c>
      <c r="Y321" s="5" t="s">
        <v>2</v>
      </c>
      <c r="Z321" s="5" t="s">
        <v>3</v>
      </c>
      <c r="AA321" s="5" t="s">
        <v>7</v>
      </c>
      <c r="AB321" s="2"/>
    </row>
    <row r="322" spans="5:28" ht="12">
      <c r="E322" s="33" t="s">
        <v>10</v>
      </c>
      <c r="F322">
        <v>0</v>
      </c>
      <c r="G322">
        <v>0</v>
      </c>
      <c r="H322">
        <v>1</v>
      </c>
      <c r="I322">
        <v>2</v>
      </c>
      <c r="X322" s="2">
        <v>0</v>
      </c>
      <c r="Y322" s="2">
        <v>0</v>
      </c>
      <c r="Z322" s="2">
        <v>0</v>
      </c>
      <c r="AA322" s="2">
        <v>2</v>
      </c>
      <c r="AB322" s="2"/>
    </row>
    <row r="324" spans="6:28" ht="12">
      <c r="F324" s="114">
        <f>F302</f>
        <v>0</v>
      </c>
      <c r="G324" s="114"/>
      <c r="H324" s="114"/>
      <c r="I324" s="114"/>
      <c r="J324" s="114"/>
      <c r="X324" s="114" t="str">
        <f>X317</f>
        <v>UPPER GUM</v>
      </c>
      <c r="Y324" s="114"/>
      <c r="Z324" s="114"/>
      <c r="AA324" s="114"/>
      <c r="AB324" s="114"/>
    </row>
    <row r="325" spans="6:28" ht="12.75">
      <c r="F325" s="5" t="s">
        <v>0</v>
      </c>
      <c r="G325" s="5" t="s">
        <v>1</v>
      </c>
      <c r="H325" s="5" t="s">
        <v>2</v>
      </c>
      <c r="I325" s="5" t="s">
        <v>3</v>
      </c>
      <c r="J325" s="5" t="s">
        <v>4</v>
      </c>
      <c r="X325" s="5" t="s">
        <v>0</v>
      </c>
      <c r="Y325" s="5" t="s">
        <v>1</v>
      </c>
      <c r="Z325" s="5" t="s">
        <v>2</v>
      </c>
      <c r="AA325" s="5" t="s">
        <v>3</v>
      </c>
      <c r="AB325" s="5" t="s">
        <v>4</v>
      </c>
    </row>
    <row r="326" spans="2:28" ht="12">
      <c r="B326" s="2">
        <v>46</v>
      </c>
      <c r="C326" s="8" t="s">
        <v>87</v>
      </c>
      <c r="D326" s="2" t="s">
        <v>6</v>
      </c>
      <c r="F326">
        <v>0</v>
      </c>
      <c r="G326">
        <v>0</v>
      </c>
      <c r="H326">
        <v>0</v>
      </c>
      <c r="I326">
        <v>1</v>
      </c>
      <c r="J326">
        <v>2</v>
      </c>
      <c r="X326" s="2">
        <v>0</v>
      </c>
      <c r="Y326" s="2">
        <v>0</v>
      </c>
      <c r="Z326" s="2">
        <v>0</v>
      </c>
      <c r="AA326" s="2">
        <v>1</v>
      </c>
      <c r="AB326" s="2">
        <v>1</v>
      </c>
    </row>
    <row r="327" spans="6:28" ht="12">
      <c r="F327" s="113" t="s">
        <v>28</v>
      </c>
      <c r="G327" s="113"/>
      <c r="H327" s="113"/>
      <c r="I327" s="113"/>
      <c r="J327" s="2"/>
      <c r="X327" s="113" t="s">
        <v>28</v>
      </c>
      <c r="Y327" s="113"/>
      <c r="Z327" s="113"/>
      <c r="AA327" s="113"/>
      <c r="AB327" s="2"/>
    </row>
    <row r="328" spans="6:28" ht="12.75">
      <c r="F328" s="5" t="s">
        <v>1</v>
      </c>
      <c r="G328" s="5" t="s">
        <v>2</v>
      </c>
      <c r="H328" s="5" t="s">
        <v>3</v>
      </c>
      <c r="I328" s="5" t="s">
        <v>7</v>
      </c>
      <c r="J328" s="2"/>
      <c r="X328" s="5" t="s">
        <v>1</v>
      </c>
      <c r="Y328" s="5" t="s">
        <v>2</v>
      </c>
      <c r="Z328" s="5" t="s">
        <v>3</v>
      </c>
      <c r="AA328" s="5" t="s">
        <v>7</v>
      </c>
      <c r="AB328" s="2"/>
    </row>
    <row r="329" spans="6:28" ht="12">
      <c r="F329">
        <v>0</v>
      </c>
      <c r="G329">
        <v>1</v>
      </c>
      <c r="H329">
        <v>2</v>
      </c>
      <c r="I329">
        <v>2</v>
      </c>
      <c r="X329" s="2">
        <v>0</v>
      </c>
      <c r="Y329" s="2">
        <v>0</v>
      </c>
      <c r="Z329" s="2">
        <v>0</v>
      </c>
      <c r="AA329" s="2">
        <v>0</v>
      </c>
      <c r="AB329" s="2"/>
    </row>
    <row r="331" spans="6:28" ht="12">
      <c r="F331" s="114">
        <f>F309</f>
        <v>0</v>
      </c>
      <c r="G331" s="114"/>
      <c r="H331" s="114"/>
      <c r="I331" s="114"/>
      <c r="J331" s="114"/>
      <c r="X331" s="114" t="str">
        <f>X324</f>
        <v>UPPER GUM</v>
      </c>
      <c r="Y331" s="114"/>
      <c r="Z331" s="114"/>
      <c r="AA331" s="114"/>
      <c r="AB331" s="114"/>
    </row>
    <row r="332" spans="6:28" ht="12.75">
      <c r="F332" s="5" t="s">
        <v>0</v>
      </c>
      <c r="G332" s="5" t="s">
        <v>1</v>
      </c>
      <c r="H332" s="5" t="s">
        <v>2</v>
      </c>
      <c r="I332" s="5" t="s">
        <v>3</v>
      </c>
      <c r="J332" s="5" t="s">
        <v>4</v>
      </c>
      <c r="X332" s="5" t="s">
        <v>0</v>
      </c>
      <c r="Y332" s="5" t="s">
        <v>1</v>
      </c>
      <c r="Z332" s="5" t="s">
        <v>2</v>
      </c>
      <c r="AA332" s="5" t="s">
        <v>3</v>
      </c>
      <c r="AB332" s="5" t="s">
        <v>4</v>
      </c>
    </row>
    <row r="333" spans="2:28" ht="12">
      <c r="B333" s="2">
        <v>47</v>
      </c>
      <c r="C333" s="8" t="s">
        <v>88</v>
      </c>
      <c r="D333" s="2" t="s">
        <v>6</v>
      </c>
      <c r="F333">
        <v>0</v>
      </c>
      <c r="G333">
        <v>0</v>
      </c>
      <c r="H333">
        <v>0</v>
      </c>
      <c r="I333">
        <v>1</v>
      </c>
      <c r="J333">
        <v>2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</row>
    <row r="334" spans="6:28" ht="12">
      <c r="F334" s="113" t="s">
        <v>28</v>
      </c>
      <c r="G334" s="113"/>
      <c r="H334" s="113"/>
      <c r="I334" s="113"/>
      <c r="J334" s="2"/>
      <c r="X334" s="113" t="s">
        <v>28</v>
      </c>
      <c r="Y334" s="113"/>
      <c r="Z334" s="113"/>
      <c r="AA334" s="113"/>
      <c r="AB334" s="2"/>
    </row>
    <row r="335" spans="6:28" ht="12.75">
      <c r="F335" s="5" t="s">
        <v>1</v>
      </c>
      <c r="G335" s="5" t="s">
        <v>2</v>
      </c>
      <c r="H335" s="5" t="s">
        <v>3</v>
      </c>
      <c r="I335" s="5" t="s">
        <v>7</v>
      </c>
      <c r="J335" s="2"/>
      <c r="X335" s="5" t="s">
        <v>1</v>
      </c>
      <c r="Y335" s="5" t="s">
        <v>2</v>
      </c>
      <c r="Z335" s="5" t="s">
        <v>3</v>
      </c>
      <c r="AA335" s="5" t="s">
        <v>7</v>
      </c>
      <c r="AB335" s="2"/>
    </row>
    <row r="336" spans="6:28" ht="12">
      <c r="F336">
        <v>0</v>
      </c>
      <c r="G336">
        <v>0</v>
      </c>
      <c r="H336">
        <v>0</v>
      </c>
      <c r="I336">
        <v>2</v>
      </c>
      <c r="X336" s="2">
        <v>0</v>
      </c>
      <c r="Y336" s="2">
        <v>0</v>
      </c>
      <c r="Z336" s="2">
        <v>0</v>
      </c>
      <c r="AA336" s="2">
        <v>0</v>
      </c>
      <c r="AB336" s="2"/>
    </row>
    <row r="338" spans="6:28" ht="12">
      <c r="F338" s="114">
        <f>F316</f>
        <v>0</v>
      </c>
      <c r="G338" s="114"/>
      <c r="H338" s="114"/>
      <c r="I338" s="114"/>
      <c r="J338" s="114"/>
      <c r="X338" s="114" t="str">
        <f>X331</f>
        <v>UPPER GUM</v>
      </c>
      <c r="Y338" s="114"/>
      <c r="Z338" s="114"/>
      <c r="AA338" s="114"/>
      <c r="AB338" s="114"/>
    </row>
    <row r="339" spans="6:28" ht="12.75">
      <c r="F339" s="5" t="s">
        <v>0</v>
      </c>
      <c r="G339" s="5" t="s">
        <v>1</v>
      </c>
      <c r="H339" s="5" t="s">
        <v>2</v>
      </c>
      <c r="I339" s="5" t="s">
        <v>3</v>
      </c>
      <c r="J339" s="5" t="s">
        <v>4</v>
      </c>
      <c r="X339" s="5" t="s">
        <v>0</v>
      </c>
      <c r="Y339" s="5" t="s">
        <v>1</v>
      </c>
      <c r="Z339" s="5" t="s">
        <v>2</v>
      </c>
      <c r="AA339" s="5" t="s">
        <v>3</v>
      </c>
      <c r="AB339" s="5" t="s">
        <v>4</v>
      </c>
    </row>
    <row r="340" spans="2:28" ht="12">
      <c r="B340" s="2">
        <v>48</v>
      </c>
      <c r="C340" s="8" t="s">
        <v>89</v>
      </c>
      <c r="D340" s="2" t="s">
        <v>6</v>
      </c>
      <c r="F340">
        <v>1</v>
      </c>
      <c r="G340">
        <v>0</v>
      </c>
      <c r="H340">
        <v>0</v>
      </c>
      <c r="I340">
        <v>1</v>
      </c>
      <c r="J340">
        <v>1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</row>
    <row r="341" spans="6:28" ht="12">
      <c r="F341" s="113" t="s">
        <v>28</v>
      </c>
      <c r="G341" s="113"/>
      <c r="H341" s="113"/>
      <c r="I341" s="113"/>
      <c r="J341" s="2"/>
      <c r="X341" s="113" t="s">
        <v>28</v>
      </c>
      <c r="Y341" s="113"/>
      <c r="Z341" s="113"/>
      <c r="AA341" s="113"/>
      <c r="AB341" s="2"/>
    </row>
    <row r="342" spans="6:28" ht="12.75">
      <c r="F342" s="5" t="s">
        <v>1</v>
      </c>
      <c r="G342" s="5" t="s">
        <v>2</v>
      </c>
      <c r="H342" s="5" t="s">
        <v>3</v>
      </c>
      <c r="I342" s="5" t="s">
        <v>7</v>
      </c>
      <c r="J342" s="2"/>
      <c r="X342" s="5" t="s">
        <v>1</v>
      </c>
      <c r="Y342" s="5" t="s">
        <v>2</v>
      </c>
      <c r="Z342" s="5" t="s">
        <v>3</v>
      </c>
      <c r="AA342" s="5" t="s">
        <v>7</v>
      </c>
      <c r="AB342" s="2"/>
    </row>
    <row r="343" spans="6:28" ht="12">
      <c r="F343">
        <v>1</v>
      </c>
      <c r="G343">
        <v>0</v>
      </c>
      <c r="H343">
        <v>2</v>
      </c>
      <c r="I343">
        <v>1</v>
      </c>
      <c r="X343" s="2">
        <v>0</v>
      </c>
      <c r="Y343" s="2">
        <v>0</v>
      </c>
      <c r="Z343" s="2">
        <v>0</v>
      </c>
      <c r="AA343" s="2">
        <v>0</v>
      </c>
      <c r="AB343" s="2"/>
    </row>
    <row r="345" spans="6:28" ht="12">
      <c r="F345" s="114">
        <f>F323</f>
        <v>0</v>
      </c>
      <c r="G345" s="114"/>
      <c r="H345" s="114"/>
      <c r="I345" s="114"/>
      <c r="J345" s="114"/>
      <c r="X345" s="114" t="str">
        <f>X338</f>
        <v>UPPER GUM</v>
      </c>
      <c r="Y345" s="114"/>
      <c r="Z345" s="114"/>
      <c r="AA345" s="114"/>
      <c r="AB345" s="114"/>
    </row>
    <row r="346" spans="6:28" ht="12.75">
      <c r="F346" s="5" t="s">
        <v>0</v>
      </c>
      <c r="G346" s="5" t="s">
        <v>1</v>
      </c>
      <c r="H346" s="5" t="s">
        <v>2</v>
      </c>
      <c r="I346" s="5" t="s">
        <v>3</v>
      </c>
      <c r="J346" s="5" t="s">
        <v>4</v>
      </c>
      <c r="X346" s="5" t="s">
        <v>0</v>
      </c>
      <c r="Y346" s="5" t="s">
        <v>1</v>
      </c>
      <c r="Z346" s="5" t="s">
        <v>2</v>
      </c>
      <c r="AA346" s="5" t="s">
        <v>3</v>
      </c>
      <c r="AB346" s="5" t="s">
        <v>4</v>
      </c>
    </row>
    <row r="347" spans="2:28" ht="12">
      <c r="B347" s="2">
        <v>49</v>
      </c>
      <c r="C347" s="8" t="s">
        <v>90</v>
      </c>
      <c r="D347" s="2" t="s">
        <v>6</v>
      </c>
      <c r="F347">
        <v>0</v>
      </c>
      <c r="G347">
        <v>1</v>
      </c>
      <c r="H347">
        <v>0</v>
      </c>
      <c r="I347">
        <v>0</v>
      </c>
      <c r="J347">
        <v>1</v>
      </c>
      <c r="X347" s="2">
        <v>0</v>
      </c>
      <c r="Y347" s="2">
        <v>0</v>
      </c>
      <c r="Z347" s="2">
        <v>0</v>
      </c>
      <c r="AA347" s="2">
        <v>0</v>
      </c>
      <c r="AB347" s="2">
        <v>1</v>
      </c>
    </row>
    <row r="348" spans="6:28" ht="12">
      <c r="F348" s="113" t="s">
        <v>28</v>
      </c>
      <c r="G348" s="113"/>
      <c r="H348" s="113"/>
      <c r="I348" s="113"/>
      <c r="J348" s="2"/>
      <c r="X348" s="113" t="s">
        <v>28</v>
      </c>
      <c r="Y348" s="113"/>
      <c r="Z348" s="113"/>
      <c r="AA348" s="113"/>
      <c r="AB348" s="2"/>
    </row>
    <row r="349" spans="6:28" ht="12.75">
      <c r="F349" s="5" t="s">
        <v>1</v>
      </c>
      <c r="G349" s="5" t="s">
        <v>2</v>
      </c>
      <c r="H349" s="5" t="s">
        <v>3</v>
      </c>
      <c r="I349" s="5" t="s">
        <v>7</v>
      </c>
      <c r="J349" s="2"/>
      <c r="X349" s="5" t="s">
        <v>1</v>
      </c>
      <c r="Y349" s="5" t="s">
        <v>2</v>
      </c>
      <c r="Z349" s="5" t="s">
        <v>3</v>
      </c>
      <c r="AA349" s="5" t="s">
        <v>7</v>
      </c>
      <c r="AB349" s="2"/>
    </row>
    <row r="350" spans="6:28" ht="12">
      <c r="F350">
        <v>1</v>
      </c>
      <c r="G350">
        <v>1</v>
      </c>
      <c r="H350">
        <v>1</v>
      </c>
      <c r="I350">
        <v>2</v>
      </c>
      <c r="X350" s="2">
        <v>0</v>
      </c>
      <c r="Y350" s="2">
        <v>0</v>
      </c>
      <c r="Z350" s="2">
        <v>0</v>
      </c>
      <c r="AA350" s="2">
        <v>0</v>
      </c>
      <c r="AB350" s="2"/>
    </row>
    <row r="352" spans="6:28" ht="12">
      <c r="F352" s="114">
        <f>F330</f>
        <v>0</v>
      </c>
      <c r="G352" s="114"/>
      <c r="H352" s="114"/>
      <c r="I352" s="114"/>
      <c r="J352" s="114"/>
      <c r="X352" s="114" t="str">
        <f>X345</f>
        <v>UPPER GUM</v>
      </c>
      <c r="Y352" s="114"/>
      <c r="Z352" s="114"/>
      <c r="AA352" s="114"/>
      <c r="AB352" s="114"/>
    </row>
    <row r="353" spans="6:28" ht="12.75">
      <c r="F353" s="5" t="s">
        <v>0</v>
      </c>
      <c r="G353" s="5" t="s">
        <v>1</v>
      </c>
      <c r="H353" s="5" t="s">
        <v>2</v>
      </c>
      <c r="I353" s="5" t="s">
        <v>3</v>
      </c>
      <c r="J353" s="5" t="s">
        <v>4</v>
      </c>
      <c r="X353" s="5" t="s">
        <v>0</v>
      </c>
      <c r="Y353" s="5" t="s">
        <v>1</v>
      </c>
      <c r="Z353" s="5" t="s">
        <v>2</v>
      </c>
      <c r="AA353" s="5" t="s">
        <v>3</v>
      </c>
      <c r="AB353" s="5" t="s">
        <v>4</v>
      </c>
    </row>
    <row r="354" spans="2:28" ht="12">
      <c r="B354" s="2">
        <v>50</v>
      </c>
      <c r="C354" s="8" t="s">
        <v>91</v>
      </c>
      <c r="D354" s="2" t="s">
        <v>6</v>
      </c>
      <c r="F354">
        <v>0</v>
      </c>
      <c r="G354">
        <v>0</v>
      </c>
      <c r="H354">
        <v>0</v>
      </c>
      <c r="I354">
        <v>1</v>
      </c>
      <c r="J354">
        <v>3</v>
      </c>
      <c r="X354" s="2">
        <v>1</v>
      </c>
      <c r="Y354" s="2">
        <v>0</v>
      </c>
      <c r="Z354" s="2">
        <v>0</v>
      </c>
      <c r="AA354" s="2">
        <v>0</v>
      </c>
      <c r="AB354" s="2">
        <v>0</v>
      </c>
    </row>
    <row r="355" spans="6:28" ht="12">
      <c r="F355" s="113" t="s">
        <v>28</v>
      </c>
      <c r="G355" s="113"/>
      <c r="H355" s="113"/>
      <c r="I355" s="113"/>
      <c r="J355" s="2"/>
      <c r="X355" s="113" t="s">
        <v>28</v>
      </c>
      <c r="Y355" s="113"/>
      <c r="Z355" s="113"/>
      <c r="AA355" s="113"/>
      <c r="AB355" s="2"/>
    </row>
    <row r="356" spans="6:28" ht="12.75">
      <c r="F356" s="5" t="s">
        <v>1</v>
      </c>
      <c r="G356" s="5" t="s">
        <v>2</v>
      </c>
      <c r="H356" s="5" t="s">
        <v>3</v>
      </c>
      <c r="I356" s="5" t="s">
        <v>7</v>
      </c>
      <c r="J356" s="2"/>
      <c r="X356" s="5" t="s">
        <v>1</v>
      </c>
      <c r="Y356" s="5" t="s">
        <v>2</v>
      </c>
      <c r="Z356" s="5" t="s">
        <v>3</v>
      </c>
      <c r="AA356" s="5" t="s">
        <v>7</v>
      </c>
      <c r="AB356" s="2"/>
    </row>
    <row r="357" spans="6:28" ht="12">
      <c r="F357">
        <v>0</v>
      </c>
      <c r="G357">
        <v>0</v>
      </c>
      <c r="H357">
        <v>1</v>
      </c>
      <c r="I357">
        <v>1</v>
      </c>
      <c r="X357" s="2">
        <v>0</v>
      </c>
      <c r="Y357" s="2">
        <v>0</v>
      </c>
      <c r="Z357" s="2">
        <v>0</v>
      </c>
      <c r="AA357" s="2">
        <v>0</v>
      </c>
      <c r="AB357" s="2"/>
    </row>
    <row r="359" spans="6:28" ht="12">
      <c r="F359" s="114">
        <f>F337</f>
        <v>0</v>
      </c>
      <c r="G359" s="114"/>
      <c r="H359" s="114"/>
      <c r="I359" s="114"/>
      <c r="J359" s="114"/>
      <c r="X359" s="114" t="str">
        <f>X352</f>
        <v>UPPER GUM</v>
      </c>
      <c r="Y359" s="114"/>
      <c r="Z359" s="114"/>
      <c r="AA359" s="114"/>
      <c r="AB359" s="114"/>
    </row>
    <row r="360" spans="6:28" ht="12.75">
      <c r="F360" s="5" t="s">
        <v>0</v>
      </c>
      <c r="G360" s="5" t="s">
        <v>1</v>
      </c>
      <c r="H360" s="5" t="s">
        <v>2</v>
      </c>
      <c r="I360" s="5" t="s">
        <v>3</v>
      </c>
      <c r="J360" s="5" t="s">
        <v>4</v>
      </c>
      <c r="X360" s="5" t="s">
        <v>0</v>
      </c>
      <c r="Y360" s="5" t="s">
        <v>1</v>
      </c>
      <c r="Z360" s="5" t="s">
        <v>2</v>
      </c>
      <c r="AA360" s="5" t="s">
        <v>3</v>
      </c>
      <c r="AB360" s="5" t="s">
        <v>4</v>
      </c>
    </row>
    <row r="361" spans="2:28" ht="12">
      <c r="B361" s="2">
        <v>51</v>
      </c>
      <c r="C361" s="8" t="s">
        <v>92</v>
      </c>
      <c r="D361" s="2" t="s">
        <v>6</v>
      </c>
      <c r="F361">
        <v>0</v>
      </c>
      <c r="G361">
        <v>0</v>
      </c>
      <c r="H361">
        <v>0</v>
      </c>
      <c r="I361">
        <v>0</v>
      </c>
      <c r="J361">
        <v>1</v>
      </c>
      <c r="X361" s="2">
        <v>0</v>
      </c>
      <c r="Y361" s="2">
        <v>0</v>
      </c>
      <c r="Z361" s="2">
        <v>0</v>
      </c>
      <c r="AA361" s="2">
        <v>0</v>
      </c>
      <c r="AB361" s="2">
        <v>1</v>
      </c>
    </row>
    <row r="362" spans="6:28" ht="12">
      <c r="F362" s="113" t="s">
        <v>28</v>
      </c>
      <c r="G362" s="113"/>
      <c r="H362" s="113"/>
      <c r="I362" s="113"/>
      <c r="J362" s="2"/>
      <c r="X362" s="113" t="s">
        <v>28</v>
      </c>
      <c r="Y362" s="113"/>
      <c r="Z362" s="113"/>
      <c r="AA362" s="113"/>
      <c r="AB362" s="2"/>
    </row>
    <row r="363" spans="6:28" ht="12.75">
      <c r="F363" s="5" t="s">
        <v>1</v>
      </c>
      <c r="G363" s="5" t="s">
        <v>2</v>
      </c>
      <c r="H363" s="5" t="s">
        <v>3</v>
      </c>
      <c r="I363" s="5" t="s">
        <v>7</v>
      </c>
      <c r="J363" s="2"/>
      <c r="X363" s="5" t="s">
        <v>1</v>
      </c>
      <c r="Y363" s="5" t="s">
        <v>2</v>
      </c>
      <c r="Z363" s="5" t="s">
        <v>3</v>
      </c>
      <c r="AA363" s="5" t="s">
        <v>7</v>
      </c>
      <c r="AB363" s="2"/>
    </row>
    <row r="364" spans="6:28" ht="12">
      <c r="F364">
        <v>0</v>
      </c>
      <c r="G364">
        <v>0</v>
      </c>
      <c r="H364">
        <v>0</v>
      </c>
      <c r="I364">
        <v>0</v>
      </c>
      <c r="X364" s="2">
        <v>0</v>
      </c>
      <c r="Y364" s="2">
        <v>0</v>
      </c>
      <c r="Z364" s="2">
        <v>0</v>
      </c>
      <c r="AA364" s="2">
        <v>0</v>
      </c>
      <c r="AB364" s="2"/>
    </row>
    <row r="366" spans="6:28" ht="12">
      <c r="F366" s="114">
        <f>F344</f>
        <v>0</v>
      </c>
      <c r="G366" s="114"/>
      <c r="H366" s="114"/>
      <c r="I366" s="114"/>
      <c r="J366" s="114"/>
      <c r="X366" s="114" t="str">
        <f>X359</f>
        <v>UPPER GUM</v>
      </c>
      <c r="Y366" s="114"/>
      <c r="Z366" s="114"/>
      <c r="AA366" s="114"/>
      <c r="AB366" s="114"/>
    </row>
    <row r="367" spans="6:28" ht="12.75">
      <c r="F367" s="5" t="s">
        <v>0</v>
      </c>
      <c r="G367" s="5" t="s">
        <v>1</v>
      </c>
      <c r="H367" s="5" t="s">
        <v>2</v>
      </c>
      <c r="I367" s="5" t="s">
        <v>3</v>
      </c>
      <c r="J367" s="5" t="s">
        <v>4</v>
      </c>
      <c r="X367" s="5" t="s">
        <v>0</v>
      </c>
      <c r="Y367" s="5" t="s">
        <v>1</v>
      </c>
      <c r="Z367" s="5" t="s">
        <v>2</v>
      </c>
      <c r="AA367" s="5" t="s">
        <v>3</v>
      </c>
      <c r="AB367" s="5" t="s">
        <v>4</v>
      </c>
    </row>
    <row r="368" spans="2:28" ht="12">
      <c r="B368" s="2">
        <v>52</v>
      </c>
      <c r="C368" s="8" t="s">
        <v>93</v>
      </c>
      <c r="D368" s="2" t="s">
        <v>6</v>
      </c>
      <c r="F368">
        <v>1</v>
      </c>
      <c r="G368">
        <v>1</v>
      </c>
      <c r="H368">
        <v>1</v>
      </c>
      <c r="I368">
        <v>1</v>
      </c>
      <c r="J368">
        <v>1</v>
      </c>
      <c r="X368" s="2">
        <v>0</v>
      </c>
      <c r="Y368" s="2">
        <v>0</v>
      </c>
      <c r="Z368" s="2">
        <v>0</v>
      </c>
      <c r="AA368" s="2">
        <v>0</v>
      </c>
      <c r="AB368" s="2">
        <v>1</v>
      </c>
    </row>
    <row r="369" spans="6:28" ht="12">
      <c r="F369" s="113" t="s">
        <v>28</v>
      </c>
      <c r="G369" s="113"/>
      <c r="H369" s="113"/>
      <c r="I369" s="113"/>
      <c r="J369" s="2"/>
      <c r="X369" s="113" t="s">
        <v>28</v>
      </c>
      <c r="Y369" s="113"/>
      <c r="Z369" s="113"/>
      <c r="AA369" s="113"/>
      <c r="AB369" s="2"/>
    </row>
    <row r="370" spans="6:28" ht="12.75">
      <c r="F370" s="5" t="s">
        <v>1</v>
      </c>
      <c r="G370" s="5" t="s">
        <v>2</v>
      </c>
      <c r="H370" s="5" t="s">
        <v>3</v>
      </c>
      <c r="I370" s="5" t="s">
        <v>7</v>
      </c>
      <c r="J370" s="2"/>
      <c r="X370" s="5" t="s">
        <v>1</v>
      </c>
      <c r="Y370" s="5" t="s">
        <v>2</v>
      </c>
      <c r="Z370" s="5" t="s">
        <v>3</v>
      </c>
      <c r="AA370" s="5" t="s">
        <v>7</v>
      </c>
      <c r="AB370" s="2"/>
    </row>
    <row r="371" spans="6:28" ht="12">
      <c r="F371">
        <v>0</v>
      </c>
      <c r="G371">
        <v>1</v>
      </c>
      <c r="H371">
        <v>1</v>
      </c>
      <c r="I371">
        <v>1</v>
      </c>
      <c r="X371" s="2">
        <v>0</v>
      </c>
      <c r="Y371" s="2">
        <v>0</v>
      </c>
      <c r="Z371" s="2">
        <v>0</v>
      </c>
      <c r="AA371" s="2">
        <v>0</v>
      </c>
      <c r="AB371" s="2"/>
    </row>
    <row r="373" spans="6:28" ht="12">
      <c r="F373" s="114">
        <f>F351</f>
        <v>0</v>
      </c>
      <c r="G373" s="114"/>
      <c r="H373" s="114"/>
      <c r="I373" s="114"/>
      <c r="J373" s="114"/>
      <c r="X373" s="114" t="str">
        <f>X366</f>
        <v>UPPER GUM</v>
      </c>
      <c r="Y373" s="114"/>
      <c r="Z373" s="114"/>
      <c r="AA373" s="114"/>
      <c r="AB373" s="114"/>
    </row>
    <row r="374" spans="6:28" ht="12.75">
      <c r="F374" s="5" t="s">
        <v>0</v>
      </c>
      <c r="G374" s="5" t="s">
        <v>1</v>
      </c>
      <c r="H374" s="5" t="s">
        <v>2</v>
      </c>
      <c r="I374" s="5" t="s">
        <v>3</v>
      </c>
      <c r="J374" s="5" t="s">
        <v>4</v>
      </c>
      <c r="X374" s="5" t="s">
        <v>0</v>
      </c>
      <c r="Y374" s="5" t="s">
        <v>1</v>
      </c>
      <c r="Z374" s="5" t="s">
        <v>2</v>
      </c>
      <c r="AA374" s="5" t="s">
        <v>3</v>
      </c>
      <c r="AB374" s="5" t="s">
        <v>4</v>
      </c>
    </row>
    <row r="375" spans="2:28" ht="12">
      <c r="B375" s="2">
        <v>53</v>
      </c>
      <c r="C375" s="8" t="s">
        <v>94</v>
      </c>
      <c r="D375" s="2" t="s">
        <v>6</v>
      </c>
      <c r="F375">
        <v>0</v>
      </c>
      <c r="G375">
        <v>0</v>
      </c>
      <c r="H375">
        <v>0</v>
      </c>
      <c r="I375">
        <v>0</v>
      </c>
      <c r="J375">
        <v>1</v>
      </c>
      <c r="X375" s="2">
        <v>0</v>
      </c>
      <c r="Y375" s="2">
        <v>0</v>
      </c>
      <c r="Z375" s="2">
        <v>0</v>
      </c>
      <c r="AA375" s="2">
        <v>1</v>
      </c>
      <c r="AB375" s="2">
        <v>1</v>
      </c>
    </row>
    <row r="376" spans="6:28" ht="12">
      <c r="F376" s="113" t="s">
        <v>28</v>
      </c>
      <c r="G376" s="113"/>
      <c r="H376" s="113"/>
      <c r="I376" s="113"/>
      <c r="J376" s="2"/>
      <c r="X376" s="113" t="s">
        <v>28</v>
      </c>
      <c r="Y376" s="113"/>
      <c r="Z376" s="113"/>
      <c r="AA376" s="113"/>
      <c r="AB376" s="2"/>
    </row>
    <row r="377" spans="6:28" ht="12.75">
      <c r="F377" s="5" t="s">
        <v>1</v>
      </c>
      <c r="G377" s="5" t="s">
        <v>2</v>
      </c>
      <c r="H377" s="5" t="s">
        <v>3</v>
      </c>
      <c r="I377" s="5" t="s">
        <v>7</v>
      </c>
      <c r="J377" s="2"/>
      <c r="X377" s="5" t="s">
        <v>1</v>
      </c>
      <c r="Y377" s="5" t="s">
        <v>2</v>
      </c>
      <c r="Z377" s="5" t="s">
        <v>3</v>
      </c>
      <c r="AA377" s="5" t="s">
        <v>7</v>
      </c>
      <c r="AB377" s="2"/>
    </row>
    <row r="378" spans="6:28" ht="12">
      <c r="F378">
        <v>0</v>
      </c>
      <c r="G378">
        <v>0</v>
      </c>
      <c r="H378">
        <v>2</v>
      </c>
      <c r="I378">
        <v>2</v>
      </c>
      <c r="X378" s="2">
        <v>0</v>
      </c>
      <c r="Y378" s="2">
        <v>0</v>
      </c>
      <c r="Z378" s="2">
        <v>0</v>
      </c>
      <c r="AA378" s="2">
        <v>1</v>
      </c>
      <c r="AB378" s="2"/>
    </row>
    <row r="380" spans="6:28" ht="12">
      <c r="F380" s="114">
        <f>F358</f>
        <v>0</v>
      </c>
      <c r="G380" s="114"/>
      <c r="H380" s="114"/>
      <c r="I380" s="114"/>
      <c r="J380" s="114"/>
      <c r="X380" s="114" t="str">
        <f>X373</f>
        <v>UPPER GUM</v>
      </c>
      <c r="Y380" s="114"/>
      <c r="Z380" s="114"/>
      <c r="AA380" s="114"/>
      <c r="AB380" s="114"/>
    </row>
    <row r="381" spans="6:28" ht="12.75">
      <c r="F381" s="5" t="s">
        <v>0</v>
      </c>
      <c r="G381" s="5" t="s">
        <v>1</v>
      </c>
      <c r="H381" s="5" t="s">
        <v>2</v>
      </c>
      <c r="I381" s="5" t="s">
        <v>3</v>
      </c>
      <c r="J381" s="5" t="s">
        <v>4</v>
      </c>
      <c r="X381" s="5" t="s">
        <v>0</v>
      </c>
      <c r="Y381" s="5" t="s">
        <v>1</v>
      </c>
      <c r="Z381" s="5" t="s">
        <v>2</v>
      </c>
      <c r="AA381" s="5" t="s">
        <v>3</v>
      </c>
      <c r="AB381" s="5" t="s">
        <v>4</v>
      </c>
    </row>
    <row r="382" spans="2:28" ht="12">
      <c r="B382" s="2">
        <v>54</v>
      </c>
      <c r="C382" s="8" t="s">
        <v>95</v>
      </c>
      <c r="D382" s="2" t="s">
        <v>6</v>
      </c>
      <c r="F382">
        <v>0</v>
      </c>
      <c r="G382">
        <v>0</v>
      </c>
      <c r="H382">
        <v>0</v>
      </c>
      <c r="I382">
        <v>0</v>
      </c>
      <c r="J382">
        <v>1</v>
      </c>
      <c r="X382" s="2">
        <v>0</v>
      </c>
      <c r="Y382" s="2">
        <v>0</v>
      </c>
      <c r="Z382" s="2">
        <v>0</v>
      </c>
      <c r="AA382" s="2">
        <v>0</v>
      </c>
      <c r="AB382" s="2">
        <v>1</v>
      </c>
    </row>
    <row r="383" spans="6:28" ht="12">
      <c r="F383" s="113" t="s">
        <v>28</v>
      </c>
      <c r="G383" s="113"/>
      <c r="H383" s="113"/>
      <c r="I383" s="113"/>
      <c r="J383" s="2"/>
      <c r="X383" s="113" t="s">
        <v>28</v>
      </c>
      <c r="Y383" s="113"/>
      <c r="Z383" s="113"/>
      <c r="AA383" s="113"/>
      <c r="AB383" s="2"/>
    </row>
    <row r="384" spans="6:28" ht="12.75">
      <c r="F384" s="5" t="s">
        <v>1</v>
      </c>
      <c r="G384" s="5" t="s">
        <v>2</v>
      </c>
      <c r="H384" s="5" t="s">
        <v>3</v>
      </c>
      <c r="I384" s="5" t="s">
        <v>7</v>
      </c>
      <c r="J384" s="2"/>
      <c r="X384" s="5" t="s">
        <v>1</v>
      </c>
      <c r="Y384" s="5" t="s">
        <v>2</v>
      </c>
      <c r="Z384" s="5" t="s">
        <v>3</v>
      </c>
      <c r="AA384" s="5" t="s">
        <v>7</v>
      </c>
      <c r="AB384" s="2"/>
    </row>
    <row r="385" spans="6:28" ht="12">
      <c r="F385">
        <v>0</v>
      </c>
      <c r="G385">
        <v>0</v>
      </c>
      <c r="H385">
        <v>0</v>
      </c>
      <c r="I385">
        <v>1</v>
      </c>
      <c r="X385" s="2">
        <v>0</v>
      </c>
      <c r="Y385" s="2">
        <v>0</v>
      </c>
      <c r="Z385" s="2">
        <v>0</v>
      </c>
      <c r="AA385" s="2">
        <v>0</v>
      </c>
      <c r="AB385" s="2"/>
    </row>
    <row r="387" spans="6:28" ht="12">
      <c r="F387" s="114">
        <f>F365</f>
        <v>0</v>
      </c>
      <c r="G387" s="114"/>
      <c r="H387" s="114"/>
      <c r="I387" s="114"/>
      <c r="J387" s="114"/>
      <c r="X387" s="114" t="str">
        <f>X380</f>
        <v>UPPER GUM</v>
      </c>
      <c r="Y387" s="114"/>
      <c r="Z387" s="114"/>
      <c r="AA387" s="114"/>
      <c r="AB387" s="114"/>
    </row>
    <row r="388" spans="6:28" ht="12.75">
      <c r="F388" s="5" t="s">
        <v>0</v>
      </c>
      <c r="G388" s="5" t="s">
        <v>1</v>
      </c>
      <c r="H388" s="5" t="s">
        <v>2</v>
      </c>
      <c r="I388" s="5" t="s">
        <v>3</v>
      </c>
      <c r="J388" s="5" t="s">
        <v>4</v>
      </c>
      <c r="X388" s="5" t="s">
        <v>0</v>
      </c>
      <c r="Y388" s="5" t="s">
        <v>1</v>
      </c>
      <c r="Z388" s="5" t="s">
        <v>2</v>
      </c>
      <c r="AA388" s="5" t="s">
        <v>3</v>
      </c>
      <c r="AB388" s="5" t="s">
        <v>4</v>
      </c>
    </row>
    <row r="389" spans="2:28" ht="12">
      <c r="B389" s="2">
        <v>55</v>
      </c>
      <c r="C389" s="8" t="s">
        <v>96</v>
      </c>
      <c r="D389" s="2" t="s">
        <v>6</v>
      </c>
      <c r="F389">
        <v>1</v>
      </c>
      <c r="G389">
        <v>1</v>
      </c>
      <c r="H389">
        <v>1</v>
      </c>
      <c r="I389">
        <v>2</v>
      </c>
      <c r="J389">
        <v>2</v>
      </c>
      <c r="X389" s="2">
        <v>0</v>
      </c>
      <c r="Y389" s="2">
        <v>0</v>
      </c>
      <c r="Z389" s="2">
        <v>0</v>
      </c>
      <c r="AA389" s="2">
        <v>0</v>
      </c>
      <c r="AB389" s="2">
        <v>1</v>
      </c>
    </row>
    <row r="390" spans="6:28" ht="12">
      <c r="F390" s="113" t="s">
        <v>28</v>
      </c>
      <c r="G390" s="113"/>
      <c r="H390" s="113"/>
      <c r="I390" s="113"/>
      <c r="J390" s="2"/>
      <c r="X390" s="113" t="s">
        <v>28</v>
      </c>
      <c r="Y390" s="113"/>
      <c r="Z390" s="113"/>
      <c r="AA390" s="113"/>
      <c r="AB390" s="2"/>
    </row>
    <row r="391" spans="6:28" ht="12.75">
      <c r="F391" s="5" t="s">
        <v>1</v>
      </c>
      <c r="G391" s="5" t="s">
        <v>2</v>
      </c>
      <c r="H391" s="5" t="s">
        <v>3</v>
      </c>
      <c r="I391" s="5" t="s">
        <v>7</v>
      </c>
      <c r="J391" s="2"/>
      <c r="X391" s="5" t="s">
        <v>1</v>
      </c>
      <c r="Y391" s="5" t="s">
        <v>2</v>
      </c>
      <c r="Z391" s="5" t="s">
        <v>3</v>
      </c>
      <c r="AA391" s="5" t="s">
        <v>7</v>
      </c>
      <c r="AB391" s="2"/>
    </row>
    <row r="392" spans="6:28" ht="12">
      <c r="F392">
        <v>0</v>
      </c>
      <c r="G392">
        <v>0</v>
      </c>
      <c r="H392">
        <v>1</v>
      </c>
      <c r="I392">
        <v>2</v>
      </c>
      <c r="X392" s="2">
        <v>0</v>
      </c>
      <c r="Y392" s="2">
        <v>0</v>
      </c>
      <c r="Z392" s="2">
        <v>0</v>
      </c>
      <c r="AA392" s="2">
        <v>0</v>
      </c>
      <c r="AB392" s="2"/>
    </row>
    <row r="394" spans="6:28" ht="12">
      <c r="F394" s="114">
        <f>F372</f>
        <v>0</v>
      </c>
      <c r="G394" s="114"/>
      <c r="H394" s="114"/>
      <c r="I394" s="114"/>
      <c r="J394" s="114"/>
      <c r="X394" s="114" t="str">
        <f>X387</f>
        <v>UPPER GUM</v>
      </c>
      <c r="Y394" s="114"/>
      <c r="Z394" s="114"/>
      <c r="AA394" s="114"/>
      <c r="AB394" s="114"/>
    </row>
    <row r="395" spans="6:28" ht="12.75">
      <c r="F395" s="5" t="s">
        <v>0</v>
      </c>
      <c r="G395" s="5" t="s">
        <v>1</v>
      </c>
      <c r="H395" s="5" t="s">
        <v>2</v>
      </c>
      <c r="I395" s="5" t="s">
        <v>3</v>
      </c>
      <c r="J395" s="5" t="s">
        <v>4</v>
      </c>
      <c r="X395" s="5" t="s">
        <v>0</v>
      </c>
      <c r="Y395" s="5" t="s">
        <v>1</v>
      </c>
      <c r="Z395" s="5" t="s">
        <v>2</v>
      </c>
      <c r="AA395" s="5" t="s">
        <v>3</v>
      </c>
      <c r="AB395" s="5" t="s">
        <v>4</v>
      </c>
    </row>
    <row r="396" spans="2:28" ht="12">
      <c r="B396" s="2">
        <v>56</v>
      </c>
      <c r="C396" s="8" t="s">
        <v>23</v>
      </c>
      <c r="D396" s="2" t="s">
        <v>6</v>
      </c>
      <c r="F396">
        <v>0</v>
      </c>
      <c r="G396">
        <v>0</v>
      </c>
      <c r="H396">
        <v>0</v>
      </c>
      <c r="I396">
        <v>1</v>
      </c>
      <c r="J396">
        <v>1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</row>
    <row r="397" spans="6:28" ht="12">
      <c r="F397" s="113" t="s">
        <v>28</v>
      </c>
      <c r="G397" s="113"/>
      <c r="H397" s="113"/>
      <c r="I397" s="113"/>
      <c r="J397" s="2"/>
      <c r="X397" s="113" t="s">
        <v>28</v>
      </c>
      <c r="Y397" s="113"/>
      <c r="Z397" s="113"/>
      <c r="AA397" s="113"/>
      <c r="AB397" s="2"/>
    </row>
    <row r="398" spans="6:28" ht="12.75">
      <c r="F398" s="5" t="s">
        <v>1</v>
      </c>
      <c r="G398" s="5" t="s">
        <v>2</v>
      </c>
      <c r="H398" s="5" t="s">
        <v>3</v>
      </c>
      <c r="I398" s="5" t="s">
        <v>7</v>
      </c>
      <c r="J398" s="2"/>
      <c r="X398" s="5" t="s">
        <v>1</v>
      </c>
      <c r="Y398" s="5" t="s">
        <v>2</v>
      </c>
      <c r="Z398" s="5" t="s">
        <v>3</v>
      </c>
      <c r="AA398" s="5" t="s">
        <v>7</v>
      </c>
      <c r="AB398" s="2"/>
    </row>
    <row r="399" spans="6:28" ht="12">
      <c r="F399">
        <v>0</v>
      </c>
      <c r="G399">
        <v>0</v>
      </c>
      <c r="H399">
        <v>0</v>
      </c>
      <c r="I399">
        <v>1</v>
      </c>
      <c r="X399" s="2">
        <v>0</v>
      </c>
      <c r="Y399" s="2">
        <v>0</v>
      </c>
      <c r="Z399" s="2">
        <v>0</v>
      </c>
      <c r="AA399" s="2">
        <v>0</v>
      </c>
      <c r="AB399" s="2"/>
    </row>
    <row r="401" spans="6:28" ht="12">
      <c r="F401" s="114">
        <f>F379</f>
        <v>0</v>
      </c>
      <c r="G401" s="114"/>
      <c r="H401" s="114"/>
      <c r="I401" s="114"/>
      <c r="J401" s="114"/>
      <c r="X401" s="114" t="str">
        <f>X394</f>
        <v>UPPER GUM</v>
      </c>
      <c r="Y401" s="114"/>
      <c r="Z401" s="114"/>
      <c r="AA401" s="114"/>
      <c r="AB401" s="114"/>
    </row>
    <row r="402" spans="6:28" ht="12.75">
      <c r="F402" s="5" t="s">
        <v>0</v>
      </c>
      <c r="G402" s="5" t="s">
        <v>1</v>
      </c>
      <c r="H402" s="5" t="s">
        <v>2</v>
      </c>
      <c r="I402" s="5" t="s">
        <v>3</v>
      </c>
      <c r="J402" s="5" t="s">
        <v>4</v>
      </c>
      <c r="X402" s="5" t="s">
        <v>0</v>
      </c>
      <c r="Y402" s="5" t="s">
        <v>1</v>
      </c>
      <c r="Z402" s="5" t="s">
        <v>2</v>
      </c>
      <c r="AA402" s="5" t="s">
        <v>3</v>
      </c>
      <c r="AB402" s="5" t="s">
        <v>4</v>
      </c>
    </row>
    <row r="403" spans="2:28" ht="12">
      <c r="B403" s="2">
        <v>57</v>
      </c>
      <c r="C403" s="8" t="s">
        <v>97</v>
      </c>
      <c r="D403" s="2" t="s">
        <v>6</v>
      </c>
      <c r="F403">
        <v>0</v>
      </c>
      <c r="G403">
        <v>0</v>
      </c>
      <c r="H403">
        <v>0</v>
      </c>
      <c r="I403">
        <v>1</v>
      </c>
      <c r="J403">
        <v>1</v>
      </c>
      <c r="X403" s="2">
        <v>0</v>
      </c>
      <c r="Y403" s="2">
        <v>0</v>
      </c>
      <c r="Z403" s="2">
        <v>0</v>
      </c>
      <c r="AA403" s="2">
        <v>0</v>
      </c>
      <c r="AB403" s="2">
        <v>2</v>
      </c>
    </row>
    <row r="404" spans="6:28" ht="12">
      <c r="F404" s="113" t="s">
        <v>28</v>
      </c>
      <c r="G404" s="113"/>
      <c r="H404" s="113"/>
      <c r="I404" s="113"/>
      <c r="J404" s="2"/>
      <c r="X404" s="113" t="s">
        <v>28</v>
      </c>
      <c r="Y404" s="113"/>
      <c r="Z404" s="113"/>
      <c r="AA404" s="113"/>
      <c r="AB404" s="2"/>
    </row>
    <row r="405" spans="6:28" ht="12.75">
      <c r="F405" s="5" t="s">
        <v>1</v>
      </c>
      <c r="G405" s="5" t="s">
        <v>2</v>
      </c>
      <c r="H405" s="5" t="s">
        <v>3</v>
      </c>
      <c r="I405" s="5" t="s">
        <v>7</v>
      </c>
      <c r="J405" s="2"/>
      <c r="X405" s="5" t="s">
        <v>1</v>
      </c>
      <c r="Y405" s="5" t="s">
        <v>2</v>
      </c>
      <c r="Z405" s="5" t="s">
        <v>3</v>
      </c>
      <c r="AA405" s="5" t="s">
        <v>7</v>
      </c>
      <c r="AB405" s="2"/>
    </row>
    <row r="406" spans="6:28" ht="12">
      <c r="F406">
        <v>1</v>
      </c>
      <c r="G406">
        <v>0</v>
      </c>
      <c r="H406">
        <v>1</v>
      </c>
      <c r="I406">
        <v>1</v>
      </c>
      <c r="X406" s="2">
        <v>0</v>
      </c>
      <c r="Y406" s="2">
        <v>0</v>
      </c>
      <c r="Z406" s="2">
        <v>0</v>
      </c>
      <c r="AA406" s="2">
        <v>2</v>
      </c>
      <c r="AB406" s="2"/>
    </row>
    <row r="408" spans="6:28" ht="12">
      <c r="F408" s="114">
        <f>F386</f>
        <v>0</v>
      </c>
      <c r="G408" s="114"/>
      <c r="H408" s="114"/>
      <c r="I408" s="114"/>
      <c r="J408" s="114"/>
      <c r="X408" s="114" t="str">
        <f>X401</f>
        <v>UPPER GUM</v>
      </c>
      <c r="Y408" s="114"/>
      <c r="Z408" s="114"/>
      <c r="AA408" s="114"/>
      <c r="AB408" s="114"/>
    </row>
    <row r="409" spans="6:28" ht="12.75">
      <c r="F409" s="5" t="s">
        <v>0</v>
      </c>
      <c r="G409" s="5" t="s">
        <v>1</v>
      </c>
      <c r="H409" s="5" t="s">
        <v>2</v>
      </c>
      <c r="I409" s="5" t="s">
        <v>3</v>
      </c>
      <c r="J409" s="5" t="s">
        <v>4</v>
      </c>
      <c r="X409" s="5" t="s">
        <v>0</v>
      </c>
      <c r="Y409" s="5" t="s">
        <v>1</v>
      </c>
      <c r="Z409" s="5" t="s">
        <v>2</v>
      </c>
      <c r="AA409" s="5" t="s">
        <v>3</v>
      </c>
      <c r="AB409" s="5" t="s">
        <v>4</v>
      </c>
    </row>
    <row r="410" spans="2:28" ht="12">
      <c r="B410" s="2">
        <v>58</v>
      </c>
      <c r="C410" s="8" t="s">
        <v>98</v>
      </c>
      <c r="D410" s="2" t="s">
        <v>6</v>
      </c>
      <c r="F410">
        <v>0</v>
      </c>
      <c r="G410">
        <v>0</v>
      </c>
      <c r="H410">
        <v>0</v>
      </c>
      <c r="I410">
        <v>1</v>
      </c>
      <c r="J410">
        <v>1</v>
      </c>
      <c r="X410" s="2">
        <v>0</v>
      </c>
      <c r="Y410" s="2">
        <v>0</v>
      </c>
      <c r="Z410" s="2">
        <v>0</v>
      </c>
      <c r="AA410" s="2">
        <v>1</v>
      </c>
      <c r="AB410" s="2">
        <v>1</v>
      </c>
    </row>
    <row r="411" spans="6:28" ht="12">
      <c r="F411" s="113" t="s">
        <v>28</v>
      </c>
      <c r="G411" s="113"/>
      <c r="H411" s="113"/>
      <c r="I411" s="113"/>
      <c r="J411" s="2"/>
      <c r="X411" s="113" t="s">
        <v>28</v>
      </c>
      <c r="Y411" s="113"/>
      <c r="Z411" s="113"/>
      <c r="AA411" s="113"/>
      <c r="AB411" s="2"/>
    </row>
    <row r="412" spans="6:28" ht="12.75">
      <c r="F412" s="5" t="s">
        <v>1</v>
      </c>
      <c r="G412" s="5" t="s">
        <v>2</v>
      </c>
      <c r="H412" s="5" t="s">
        <v>3</v>
      </c>
      <c r="I412" s="5" t="s">
        <v>7</v>
      </c>
      <c r="J412" s="2"/>
      <c r="X412" s="5" t="s">
        <v>1</v>
      </c>
      <c r="Y412" s="5" t="s">
        <v>2</v>
      </c>
      <c r="Z412" s="5" t="s">
        <v>3</v>
      </c>
      <c r="AA412" s="5" t="s">
        <v>7</v>
      </c>
      <c r="AB412" s="2"/>
    </row>
    <row r="413" spans="6:28" ht="12">
      <c r="F413">
        <v>0</v>
      </c>
      <c r="G413">
        <v>0</v>
      </c>
      <c r="H413">
        <v>1</v>
      </c>
      <c r="I413">
        <v>0</v>
      </c>
      <c r="X413" s="2">
        <v>0</v>
      </c>
      <c r="Y413" s="2">
        <v>0</v>
      </c>
      <c r="Z413" s="2">
        <v>0</v>
      </c>
      <c r="AA413" s="2">
        <v>1</v>
      </c>
      <c r="AB413" s="2"/>
    </row>
    <row r="415" spans="6:28" ht="12">
      <c r="F415" s="114">
        <f>F393</f>
        <v>0</v>
      </c>
      <c r="G415" s="114"/>
      <c r="H415" s="114"/>
      <c r="I415" s="114"/>
      <c r="J415" s="114"/>
      <c r="X415" s="114" t="str">
        <f>X408</f>
        <v>UPPER GUM</v>
      </c>
      <c r="Y415" s="114"/>
      <c r="Z415" s="114"/>
      <c r="AA415" s="114"/>
      <c r="AB415" s="114"/>
    </row>
    <row r="416" spans="6:28" ht="12.75">
      <c r="F416" s="5" t="s">
        <v>0</v>
      </c>
      <c r="G416" s="5" t="s">
        <v>1</v>
      </c>
      <c r="H416" s="5" t="s">
        <v>2</v>
      </c>
      <c r="I416" s="5" t="s">
        <v>3</v>
      </c>
      <c r="J416" s="5" t="s">
        <v>4</v>
      </c>
      <c r="X416" s="5" t="s">
        <v>0</v>
      </c>
      <c r="Y416" s="5" t="s">
        <v>1</v>
      </c>
      <c r="Z416" s="5" t="s">
        <v>2</v>
      </c>
      <c r="AA416" s="5" t="s">
        <v>3</v>
      </c>
      <c r="AB416" s="5" t="s">
        <v>4</v>
      </c>
    </row>
    <row r="417" spans="2:28" ht="12">
      <c r="B417" s="2">
        <v>59</v>
      </c>
      <c r="C417" s="8" t="s">
        <v>99</v>
      </c>
      <c r="D417" s="2" t="s">
        <v>6</v>
      </c>
      <c r="F417">
        <v>0</v>
      </c>
      <c r="G417">
        <v>1</v>
      </c>
      <c r="H417">
        <v>1</v>
      </c>
      <c r="I417">
        <v>1</v>
      </c>
      <c r="J417">
        <v>2</v>
      </c>
      <c r="X417" s="2">
        <v>0</v>
      </c>
      <c r="Y417" s="2">
        <v>0</v>
      </c>
      <c r="Z417" s="2">
        <v>0</v>
      </c>
      <c r="AA417" s="2">
        <v>1</v>
      </c>
      <c r="AB417" s="2">
        <v>0</v>
      </c>
    </row>
    <row r="418" spans="6:28" ht="12">
      <c r="F418" s="113" t="s">
        <v>28</v>
      </c>
      <c r="G418" s="113"/>
      <c r="H418" s="113"/>
      <c r="I418" s="113"/>
      <c r="J418" s="2"/>
      <c r="X418" s="113" t="s">
        <v>28</v>
      </c>
      <c r="Y418" s="113"/>
      <c r="Z418" s="113"/>
      <c r="AA418" s="113"/>
      <c r="AB418" s="2"/>
    </row>
    <row r="419" spans="6:28" ht="12.75">
      <c r="F419" s="5" t="s">
        <v>1</v>
      </c>
      <c r="G419" s="5" t="s">
        <v>2</v>
      </c>
      <c r="H419" s="5" t="s">
        <v>3</v>
      </c>
      <c r="I419" s="5" t="s">
        <v>7</v>
      </c>
      <c r="J419" s="2"/>
      <c r="X419" s="5" t="s">
        <v>1</v>
      </c>
      <c r="Y419" s="5" t="s">
        <v>2</v>
      </c>
      <c r="Z419" s="5" t="s">
        <v>3</v>
      </c>
      <c r="AA419" s="5" t="s">
        <v>7</v>
      </c>
      <c r="AB419" s="2"/>
    </row>
    <row r="420" spans="6:28" ht="12">
      <c r="F420">
        <v>0</v>
      </c>
      <c r="G420">
        <v>2</v>
      </c>
      <c r="H420">
        <v>2</v>
      </c>
      <c r="I420">
        <v>3</v>
      </c>
      <c r="X420" s="2">
        <v>0</v>
      </c>
      <c r="Y420" s="2">
        <v>0</v>
      </c>
      <c r="Z420" s="2">
        <v>1</v>
      </c>
      <c r="AA420" s="2">
        <v>1</v>
      </c>
      <c r="AB420" s="2"/>
    </row>
    <row r="422" spans="6:28" ht="12">
      <c r="F422" s="114">
        <f>F400</f>
        <v>0</v>
      </c>
      <c r="G422" s="114"/>
      <c r="H422" s="114"/>
      <c r="I422" s="114"/>
      <c r="J422" s="114"/>
      <c r="X422" s="114" t="str">
        <f>X415</f>
        <v>UPPER GUM</v>
      </c>
      <c r="Y422" s="114"/>
      <c r="Z422" s="114"/>
      <c r="AA422" s="114"/>
      <c r="AB422" s="114"/>
    </row>
    <row r="423" spans="6:28" ht="12.75">
      <c r="F423" s="5" t="s">
        <v>0</v>
      </c>
      <c r="G423" s="5" t="s">
        <v>1</v>
      </c>
      <c r="H423" s="5" t="s">
        <v>2</v>
      </c>
      <c r="I423" s="5" t="s">
        <v>3</v>
      </c>
      <c r="J423" s="5" t="s">
        <v>4</v>
      </c>
      <c r="X423" s="5" t="s">
        <v>0</v>
      </c>
      <c r="Y423" s="5" t="s">
        <v>1</v>
      </c>
      <c r="Z423" s="5" t="s">
        <v>2</v>
      </c>
      <c r="AA423" s="5" t="s">
        <v>3</v>
      </c>
      <c r="AB423" s="5" t="s">
        <v>4</v>
      </c>
    </row>
    <row r="424" spans="2:28" ht="12">
      <c r="B424" s="2">
        <v>60</v>
      </c>
      <c r="C424" s="8" t="s">
        <v>100</v>
      </c>
      <c r="D424" s="2" t="s">
        <v>6</v>
      </c>
      <c r="F424">
        <v>2</v>
      </c>
      <c r="G424">
        <v>1</v>
      </c>
      <c r="H424">
        <v>1</v>
      </c>
      <c r="I424">
        <v>2</v>
      </c>
      <c r="J424">
        <v>3</v>
      </c>
      <c r="X424" s="2">
        <v>1</v>
      </c>
      <c r="Y424" s="2">
        <v>1</v>
      </c>
      <c r="Z424" s="2">
        <v>1</v>
      </c>
      <c r="AA424" s="2">
        <v>1</v>
      </c>
      <c r="AB424" s="2">
        <v>3</v>
      </c>
    </row>
    <row r="425" spans="6:28" ht="12">
      <c r="F425" s="113" t="s">
        <v>28</v>
      </c>
      <c r="G425" s="113"/>
      <c r="H425" s="113"/>
      <c r="I425" s="113"/>
      <c r="J425" s="2"/>
      <c r="X425" s="113" t="s">
        <v>28</v>
      </c>
      <c r="Y425" s="113"/>
      <c r="Z425" s="113"/>
      <c r="AA425" s="113"/>
      <c r="AB425" s="2"/>
    </row>
    <row r="426" spans="6:28" ht="12.75">
      <c r="F426" s="5" t="s">
        <v>1</v>
      </c>
      <c r="G426" s="5" t="s">
        <v>2</v>
      </c>
      <c r="H426" s="5" t="s">
        <v>3</v>
      </c>
      <c r="I426" s="5" t="s">
        <v>7</v>
      </c>
      <c r="J426" s="2"/>
      <c r="X426" s="5" t="s">
        <v>1</v>
      </c>
      <c r="Y426" s="5" t="s">
        <v>2</v>
      </c>
      <c r="Z426" s="5" t="s">
        <v>3</v>
      </c>
      <c r="AA426" s="5" t="s">
        <v>7</v>
      </c>
      <c r="AB426" s="2"/>
    </row>
    <row r="427" spans="6:28" ht="12">
      <c r="F427">
        <v>0</v>
      </c>
      <c r="G427">
        <v>0</v>
      </c>
      <c r="H427">
        <v>3</v>
      </c>
      <c r="I427">
        <v>3</v>
      </c>
      <c r="X427" s="2">
        <v>0</v>
      </c>
      <c r="Y427" s="2">
        <v>0</v>
      </c>
      <c r="Z427" s="2">
        <v>2</v>
      </c>
      <c r="AA427" s="2">
        <v>2</v>
      </c>
      <c r="AB427" s="2"/>
    </row>
  </sheetData>
  <sheetProtection/>
  <mergeCells count="423">
    <mergeCell ref="X425:AA425"/>
    <mergeCell ref="A215:AC215"/>
    <mergeCell ref="X401:AB401"/>
    <mergeCell ref="X404:AA404"/>
    <mergeCell ref="X408:AB408"/>
    <mergeCell ref="X411:AA411"/>
    <mergeCell ref="X415:AB415"/>
    <mergeCell ref="X418:AA418"/>
    <mergeCell ref="X380:AB380"/>
    <mergeCell ref="X387:AB387"/>
    <mergeCell ref="X390:AA390"/>
    <mergeCell ref="X394:AB394"/>
    <mergeCell ref="X422:AB422"/>
    <mergeCell ref="X345:AB345"/>
    <mergeCell ref="X348:AA348"/>
    <mergeCell ref="X397:AA397"/>
    <mergeCell ref="X359:AB359"/>
    <mergeCell ref="X362:AA362"/>
    <mergeCell ref="X366:AB366"/>
    <mergeCell ref="X369:AA369"/>
    <mergeCell ref="X373:AB373"/>
    <mergeCell ref="X376:AA376"/>
    <mergeCell ref="X383:AA383"/>
    <mergeCell ref="X352:AB352"/>
    <mergeCell ref="X355:AA355"/>
    <mergeCell ref="X317:AB317"/>
    <mergeCell ref="X320:AA320"/>
    <mergeCell ref="X324:AB324"/>
    <mergeCell ref="X327:AA327"/>
    <mergeCell ref="X331:AB331"/>
    <mergeCell ref="X334:AA334"/>
    <mergeCell ref="X338:AB338"/>
    <mergeCell ref="X341:AA341"/>
    <mergeCell ref="X303:AB303"/>
    <mergeCell ref="X306:AA306"/>
    <mergeCell ref="X310:AB310"/>
    <mergeCell ref="X313:AA313"/>
    <mergeCell ref="X289:AB289"/>
    <mergeCell ref="X292:AA292"/>
    <mergeCell ref="X296:AB296"/>
    <mergeCell ref="X299:AA299"/>
    <mergeCell ref="F408:J408"/>
    <mergeCell ref="F411:I411"/>
    <mergeCell ref="F401:J401"/>
    <mergeCell ref="F404:I404"/>
    <mergeCell ref="F359:J359"/>
    <mergeCell ref="F362:I362"/>
    <mergeCell ref="F422:J422"/>
    <mergeCell ref="F425:I425"/>
    <mergeCell ref="F415:J415"/>
    <mergeCell ref="F418:I418"/>
    <mergeCell ref="F380:J380"/>
    <mergeCell ref="F383:I383"/>
    <mergeCell ref="F387:J387"/>
    <mergeCell ref="F390:I390"/>
    <mergeCell ref="F394:J394"/>
    <mergeCell ref="F397:I397"/>
    <mergeCell ref="F366:J366"/>
    <mergeCell ref="F369:I369"/>
    <mergeCell ref="F324:J324"/>
    <mergeCell ref="F327:I327"/>
    <mergeCell ref="F373:J373"/>
    <mergeCell ref="F376:I376"/>
    <mergeCell ref="F338:J338"/>
    <mergeCell ref="F341:I341"/>
    <mergeCell ref="F345:J345"/>
    <mergeCell ref="F348:I348"/>
    <mergeCell ref="F352:J352"/>
    <mergeCell ref="F355:I355"/>
    <mergeCell ref="F331:J331"/>
    <mergeCell ref="F334:I334"/>
    <mergeCell ref="F296:J296"/>
    <mergeCell ref="F299:I299"/>
    <mergeCell ref="F303:J303"/>
    <mergeCell ref="F306:I306"/>
    <mergeCell ref="F310:J310"/>
    <mergeCell ref="F313:I313"/>
    <mergeCell ref="F317:J317"/>
    <mergeCell ref="F320:I320"/>
    <mergeCell ref="A4:C4"/>
    <mergeCell ref="A218:C218"/>
    <mergeCell ref="F289:J289"/>
    <mergeCell ref="F292:I292"/>
    <mergeCell ref="F63:I63"/>
    <mergeCell ref="F193:J193"/>
    <mergeCell ref="F172:J172"/>
    <mergeCell ref="F21:I21"/>
    <mergeCell ref="F42:I42"/>
    <mergeCell ref="F158:J158"/>
    <mergeCell ref="X207:AB207"/>
    <mergeCell ref="X200:AB200"/>
    <mergeCell ref="AE246:AI246"/>
    <mergeCell ref="F217:J217"/>
    <mergeCell ref="L217:P217"/>
    <mergeCell ref="R217:V217"/>
    <mergeCell ref="X217:AB217"/>
    <mergeCell ref="AE217:AI217"/>
    <mergeCell ref="F207:J207"/>
    <mergeCell ref="L207:P207"/>
    <mergeCell ref="X179:AB179"/>
    <mergeCell ref="F179:J179"/>
    <mergeCell ref="L161:O161"/>
    <mergeCell ref="X154:AA154"/>
    <mergeCell ref="F175:I175"/>
    <mergeCell ref="L175:O175"/>
    <mergeCell ref="X175:AA175"/>
    <mergeCell ref="R161:U161"/>
    <mergeCell ref="F165:J165"/>
    <mergeCell ref="L165:P165"/>
    <mergeCell ref="L147:O147"/>
    <mergeCell ref="AJ3:AN3"/>
    <mergeCell ref="F18:J18"/>
    <mergeCell ref="F25:J25"/>
    <mergeCell ref="X3:AB3"/>
    <mergeCell ref="AD3:AH3"/>
    <mergeCell ref="X7:AA7"/>
    <mergeCell ref="F4:J4"/>
    <mergeCell ref="F11:J11"/>
    <mergeCell ref="L11:P11"/>
    <mergeCell ref="R2:V2"/>
    <mergeCell ref="X2:AB2"/>
    <mergeCell ref="R4:V4"/>
    <mergeCell ref="X4:AB4"/>
    <mergeCell ref="R3:V3"/>
    <mergeCell ref="F2:J2"/>
    <mergeCell ref="L2:P2"/>
    <mergeCell ref="L4:P4"/>
    <mergeCell ref="F3:J3"/>
    <mergeCell ref="L3:P3"/>
    <mergeCell ref="R207:V207"/>
    <mergeCell ref="F7:I7"/>
    <mergeCell ref="L7:O7"/>
    <mergeCell ref="R7:U7"/>
    <mergeCell ref="L200:P200"/>
    <mergeCell ref="R200:V200"/>
    <mergeCell ref="F189:I189"/>
    <mergeCell ref="L18:P18"/>
    <mergeCell ref="R14:U14"/>
    <mergeCell ref="F203:I203"/>
    <mergeCell ref="L203:O203"/>
    <mergeCell ref="R203:U203"/>
    <mergeCell ref="X203:AA203"/>
    <mergeCell ref="F14:I14"/>
    <mergeCell ref="L14:O14"/>
    <mergeCell ref="F200:J200"/>
    <mergeCell ref="X189:AA189"/>
    <mergeCell ref="L193:P193"/>
    <mergeCell ref="R193:V193"/>
    <mergeCell ref="X193:AB193"/>
    <mergeCell ref="R11:V11"/>
    <mergeCell ref="X11:AB11"/>
    <mergeCell ref="F196:I196"/>
    <mergeCell ref="L196:O196"/>
    <mergeCell ref="R196:U196"/>
    <mergeCell ref="X196:AA196"/>
    <mergeCell ref="X14:AA14"/>
    <mergeCell ref="R179:V179"/>
    <mergeCell ref="L189:O189"/>
    <mergeCell ref="R189:U189"/>
    <mergeCell ref="R18:V18"/>
    <mergeCell ref="X18:AB18"/>
    <mergeCell ref="F186:J186"/>
    <mergeCell ref="L186:P186"/>
    <mergeCell ref="R186:V186"/>
    <mergeCell ref="X186:AB186"/>
    <mergeCell ref="L179:P179"/>
    <mergeCell ref="F182:I182"/>
    <mergeCell ref="L182:O182"/>
    <mergeCell ref="R182:U182"/>
    <mergeCell ref="X182:AA182"/>
    <mergeCell ref="X25:AB25"/>
    <mergeCell ref="R28:U28"/>
    <mergeCell ref="R165:V165"/>
    <mergeCell ref="X35:AA35"/>
    <mergeCell ref="R42:U42"/>
    <mergeCell ref="X42:AA42"/>
    <mergeCell ref="R147:U147"/>
    <mergeCell ref="X147:AA147"/>
    <mergeCell ref="R175:U175"/>
    <mergeCell ref="L154:O154"/>
    <mergeCell ref="R154:U154"/>
    <mergeCell ref="X161:AA161"/>
    <mergeCell ref="X28:AA28"/>
    <mergeCell ref="L39:P39"/>
    <mergeCell ref="L42:O42"/>
    <mergeCell ref="R39:V39"/>
    <mergeCell ref="X39:AB39"/>
    <mergeCell ref="L158:P158"/>
    <mergeCell ref="R158:V158"/>
    <mergeCell ref="L172:P172"/>
    <mergeCell ref="R172:V172"/>
    <mergeCell ref="X172:AB172"/>
    <mergeCell ref="F28:I28"/>
    <mergeCell ref="L28:O28"/>
    <mergeCell ref="L32:P32"/>
    <mergeCell ref="F32:J32"/>
    <mergeCell ref="X165:AB165"/>
    <mergeCell ref="F161:I161"/>
    <mergeCell ref="F39:J39"/>
    <mergeCell ref="L21:O21"/>
    <mergeCell ref="R21:U21"/>
    <mergeCell ref="L25:P25"/>
    <mergeCell ref="R25:V25"/>
    <mergeCell ref="X21:AA21"/>
    <mergeCell ref="F168:I168"/>
    <mergeCell ref="L168:O168"/>
    <mergeCell ref="R168:U168"/>
    <mergeCell ref="X168:AA168"/>
    <mergeCell ref="F35:I35"/>
    <mergeCell ref="L35:O35"/>
    <mergeCell ref="R35:U35"/>
    <mergeCell ref="R32:V32"/>
    <mergeCell ref="X32:AB32"/>
    <mergeCell ref="X158:AB158"/>
    <mergeCell ref="F154:I154"/>
    <mergeCell ref="F46:J46"/>
    <mergeCell ref="L46:P46"/>
    <mergeCell ref="F49:I49"/>
    <mergeCell ref="L49:O49"/>
    <mergeCell ref="R49:U49"/>
    <mergeCell ref="X49:AA49"/>
    <mergeCell ref="R46:V46"/>
    <mergeCell ref="X46:AB46"/>
    <mergeCell ref="F151:J151"/>
    <mergeCell ref="L151:P151"/>
    <mergeCell ref="R151:V151"/>
    <mergeCell ref="X151:AB151"/>
    <mergeCell ref="F147:I147"/>
    <mergeCell ref="F53:J53"/>
    <mergeCell ref="L53:P53"/>
    <mergeCell ref="F56:I56"/>
    <mergeCell ref="L56:O56"/>
    <mergeCell ref="F144:J144"/>
    <mergeCell ref="L144:P144"/>
    <mergeCell ref="L63:O63"/>
    <mergeCell ref="L67:P67"/>
    <mergeCell ref="F133:I133"/>
    <mergeCell ref="R56:U56"/>
    <mergeCell ref="X56:AA56"/>
    <mergeCell ref="R53:V53"/>
    <mergeCell ref="X53:AB53"/>
    <mergeCell ref="R144:V144"/>
    <mergeCell ref="X144:AB144"/>
    <mergeCell ref="F60:J60"/>
    <mergeCell ref="L60:P60"/>
    <mergeCell ref="R60:V60"/>
    <mergeCell ref="X60:AB60"/>
    <mergeCell ref="F67:J67"/>
    <mergeCell ref="R63:U63"/>
    <mergeCell ref="X63:AA63"/>
    <mergeCell ref="R70:U70"/>
    <mergeCell ref="X70:AA70"/>
    <mergeCell ref="F74:J74"/>
    <mergeCell ref="L74:P74"/>
    <mergeCell ref="R74:V74"/>
    <mergeCell ref="X74:AB74"/>
    <mergeCell ref="F70:I70"/>
    <mergeCell ref="L70:O70"/>
    <mergeCell ref="R67:V67"/>
    <mergeCell ref="X67:AB67"/>
    <mergeCell ref="F140:I140"/>
    <mergeCell ref="L140:O140"/>
    <mergeCell ref="R140:U140"/>
    <mergeCell ref="X140:AA140"/>
    <mergeCell ref="F137:J137"/>
    <mergeCell ref="L137:P137"/>
    <mergeCell ref="R137:V137"/>
    <mergeCell ref="X137:AB137"/>
    <mergeCell ref="L133:O133"/>
    <mergeCell ref="R133:U133"/>
    <mergeCell ref="X133:AA133"/>
    <mergeCell ref="F130:J130"/>
    <mergeCell ref="L130:P130"/>
    <mergeCell ref="R130:V130"/>
    <mergeCell ref="X130:AB130"/>
    <mergeCell ref="F77:I77"/>
    <mergeCell ref="L77:O77"/>
    <mergeCell ref="R77:U77"/>
    <mergeCell ref="X77:AA77"/>
    <mergeCell ref="X123:AB123"/>
    <mergeCell ref="F126:I126"/>
    <mergeCell ref="L126:O126"/>
    <mergeCell ref="R126:U126"/>
    <mergeCell ref="X126:AA126"/>
    <mergeCell ref="F123:J123"/>
    <mergeCell ref="L123:P123"/>
    <mergeCell ref="R123:V123"/>
    <mergeCell ref="F81:J81"/>
    <mergeCell ref="L81:P81"/>
    <mergeCell ref="F84:I84"/>
    <mergeCell ref="L84:O84"/>
    <mergeCell ref="X81:AB81"/>
    <mergeCell ref="R84:U84"/>
    <mergeCell ref="X84:AA84"/>
    <mergeCell ref="R81:V81"/>
    <mergeCell ref="F119:I119"/>
    <mergeCell ref="L119:O119"/>
    <mergeCell ref="R119:U119"/>
    <mergeCell ref="X119:AA119"/>
    <mergeCell ref="F116:J116"/>
    <mergeCell ref="L116:P116"/>
    <mergeCell ref="R116:V116"/>
    <mergeCell ref="X116:AB116"/>
    <mergeCell ref="F88:J88"/>
    <mergeCell ref="L88:P88"/>
    <mergeCell ref="F91:I91"/>
    <mergeCell ref="L91:O91"/>
    <mergeCell ref="R88:V88"/>
    <mergeCell ref="X88:AB88"/>
    <mergeCell ref="R91:U91"/>
    <mergeCell ref="X91:AA91"/>
    <mergeCell ref="F112:I112"/>
    <mergeCell ref="L112:O112"/>
    <mergeCell ref="R112:U112"/>
    <mergeCell ref="X112:AA112"/>
    <mergeCell ref="F105:I105"/>
    <mergeCell ref="L105:O105"/>
    <mergeCell ref="R105:U105"/>
    <mergeCell ref="X105:AA105"/>
    <mergeCell ref="L98:O98"/>
    <mergeCell ref="L102:P102"/>
    <mergeCell ref="R102:V102"/>
    <mergeCell ref="X102:AB102"/>
    <mergeCell ref="R95:V95"/>
    <mergeCell ref="X95:AB95"/>
    <mergeCell ref="F95:J95"/>
    <mergeCell ref="L95:P95"/>
    <mergeCell ref="R218:V218"/>
    <mergeCell ref="X218:AB218"/>
    <mergeCell ref="F102:J102"/>
    <mergeCell ref="R98:U98"/>
    <mergeCell ref="X98:AA98"/>
    <mergeCell ref="F98:I98"/>
    <mergeCell ref="F109:J109"/>
    <mergeCell ref="L109:P109"/>
    <mergeCell ref="R109:V109"/>
    <mergeCell ref="X109:AB109"/>
    <mergeCell ref="F210:I210"/>
    <mergeCell ref="L210:O210"/>
    <mergeCell ref="R221:U221"/>
    <mergeCell ref="X221:AA221"/>
    <mergeCell ref="R210:U210"/>
    <mergeCell ref="X210:AA210"/>
    <mergeCell ref="F221:I221"/>
    <mergeCell ref="L221:O221"/>
    <mergeCell ref="F218:J218"/>
    <mergeCell ref="L218:P218"/>
    <mergeCell ref="F225:J225"/>
    <mergeCell ref="L225:P225"/>
    <mergeCell ref="R225:V225"/>
    <mergeCell ref="X225:AB225"/>
    <mergeCell ref="F232:J232"/>
    <mergeCell ref="L232:P232"/>
    <mergeCell ref="R232:V232"/>
    <mergeCell ref="X232:AB232"/>
    <mergeCell ref="R228:U228"/>
    <mergeCell ref="X228:AA228"/>
    <mergeCell ref="F228:I228"/>
    <mergeCell ref="L228:O228"/>
    <mergeCell ref="F239:J239"/>
    <mergeCell ref="L239:P239"/>
    <mergeCell ref="R235:U235"/>
    <mergeCell ref="X235:AA235"/>
    <mergeCell ref="F235:I235"/>
    <mergeCell ref="L235:O235"/>
    <mergeCell ref="R239:V239"/>
    <mergeCell ref="X239:AB239"/>
    <mergeCell ref="F246:J246"/>
    <mergeCell ref="L246:P246"/>
    <mergeCell ref="R242:U242"/>
    <mergeCell ref="X242:AA242"/>
    <mergeCell ref="R246:V246"/>
    <mergeCell ref="X246:AB246"/>
    <mergeCell ref="F242:I242"/>
    <mergeCell ref="L242:O242"/>
    <mergeCell ref="R250:U250"/>
    <mergeCell ref="X250:AA250"/>
    <mergeCell ref="F247:J247"/>
    <mergeCell ref="L247:P247"/>
    <mergeCell ref="R247:V247"/>
    <mergeCell ref="X247:AB247"/>
    <mergeCell ref="F254:J254"/>
    <mergeCell ref="L254:P254"/>
    <mergeCell ref="F250:I250"/>
    <mergeCell ref="L250:O250"/>
    <mergeCell ref="R254:V254"/>
    <mergeCell ref="X254:AB254"/>
    <mergeCell ref="F261:J261"/>
    <mergeCell ref="L261:P261"/>
    <mergeCell ref="R261:V261"/>
    <mergeCell ref="X261:AB261"/>
    <mergeCell ref="R257:U257"/>
    <mergeCell ref="X257:AA257"/>
    <mergeCell ref="F257:I257"/>
    <mergeCell ref="L257:O257"/>
    <mergeCell ref="F264:I264"/>
    <mergeCell ref="L264:O264"/>
    <mergeCell ref="R264:U264"/>
    <mergeCell ref="X264:AA264"/>
    <mergeCell ref="R275:V275"/>
    <mergeCell ref="X275:AB275"/>
    <mergeCell ref="F268:J268"/>
    <mergeCell ref="L268:P268"/>
    <mergeCell ref="R268:V268"/>
    <mergeCell ref="X268:AB268"/>
    <mergeCell ref="F271:I271"/>
    <mergeCell ref="L271:O271"/>
    <mergeCell ref="R278:U278"/>
    <mergeCell ref="X278:AA278"/>
    <mergeCell ref="R271:U271"/>
    <mergeCell ref="X271:AA271"/>
    <mergeCell ref="F278:I278"/>
    <mergeCell ref="L278:O278"/>
    <mergeCell ref="F275:J275"/>
    <mergeCell ref="L275:P275"/>
    <mergeCell ref="F282:J282"/>
    <mergeCell ref="L282:P282"/>
    <mergeCell ref="R282:V282"/>
    <mergeCell ref="X282:AB282"/>
    <mergeCell ref="F285:I285"/>
    <mergeCell ref="L285:O285"/>
    <mergeCell ref="R285:U285"/>
    <mergeCell ref="X285:AA285"/>
  </mergeCells>
  <printOptions/>
  <pageMargins left="0.75" right="0.75" top="1" bottom="1" header="0.5" footer="0.5"/>
  <pageSetup horizontalDpi="600" verticalDpi="600" orientation="portrait" scale="52"/>
  <headerFooter alignWithMargins="0"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C91"/>
  <sheetViews>
    <sheetView zoomScalePageLayoutView="0" workbookViewId="0" topLeftCell="A1">
      <selection activeCell="L35" sqref="L35"/>
    </sheetView>
  </sheetViews>
  <sheetFormatPr defaultColWidth="8.8515625" defaultRowHeight="12.75"/>
  <cols>
    <col min="1" max="1" width="5.7109375" style="0" bestFit="1" customWidth="1"/>
    <col min="2" max="2" width="3.00390625" style="2" bestFit="1" customWidth="1"/>
    <col min="3" max="3" width="11.421875" style="8" bestFit="1" customWidth="1"/>
    <col min="4" max="4" width="6.421875" style="2" bestFit="1" customWidth="1"/>
    <col min="5" max="5" width="1.8515625" style="10" customWidth="1"/>
    <col min="6" max="10" width="3.7109375" style="0" customWidth="1"/>
    <col min="11" max="11" width="1.8515625" style="10" customWidth="1"/>
    <col min="12" max="16" width="3.7109375" style="0" customWidth="1"/>
    <col min="17" max="17" width="1.8515625" style="10" customWidth="1"/>
    <col min="18" max="22" width="3.7109375" style="0" customWidth="1"/>
    <col min="23" max="23" width="1.8515625" style="10" customWidth="1"/>
    <col min="24" max="28" width="3.7109375" style="0" customWidth="1"/>
    <col min="29" max="29" width="1.8515625" style="10" customWidth="1"/>
  </cols>
  <sheetData>
    <row r="2" spans="6:28" ht="12.75">
      <c r="F2" s="116" t="s">
        <v>41</v>
      </c>
      <c r="G2" s="127"/>
      <c r="H2" s="127"/>
      <c r="I2" s="127"/>
      <c r="J2" s="127"/>
      <c r="L2" s="117"/>
      <c r="M2" s="117"/>
      <c r="N2" s="117"/>
      <c r="O2" s="117"/>
      <c r="P2" s="117"/>
      <c r="R2" s="117"/>
      <c r="S2" s="117"/>
      <c r="T2" s="117"/>
      <c r="U2" s="117"/>
      <c r="V2" s="117"/>
      <c r="X2" s="116" t="s">
        <v>42</v>
      </c>
      <c r="Y2" s="127"/>
      <c r="Z2" s="127"/>
      <c r="AA2" s="127"/>
      <c r="AB2" s="127"/>
    </row>
    <row r="3" spans="1:28" ht="15">
      <c r="A3" s="130" t="s">
        <v>138</v>
      </c>
      <c r="B3" s="130"/>
      <c r="C3" s="130"/>
      <c r="D3" s="130"/>
      <c r="F3" s="128">
        <v>40269</v>
      </c>
      <c r="G3" s="128"/>
      <c r="H3" s="128"/>
      <c r="I3" s="128"/>
      <c r="J3" s="128"/>
      <c r="L3" s="128"/>
      <c r="M3" s="128"/>
      <c r="N3" s="128"/>
      <c r="O3" s="128"/>
      <c r="P3" s="128"/>
      <c r="R3" s="128"/>
      <c r="S3" s="128"/>
      <c r="T3" s="128"/>
      <c r="U3" s="128"/>
      <c r="V3" s="128"/>
      <c r="W3" s="13"/>
      <c r="X3" s="128">
        <v>40296</v>
      </c>
      <c r="Y3" s="128"/>
      <c r="Z3" s="128"/>
      <c r="AA3" s="128"/>
      <c r="AB3" s="128"/>
    </row>
    <row r="4" spans="6:28" ht="12">
      <c r="F4" s="126" t="s">
        <v>29</v>
      </c>
      <c r="G4" s="126"/>
      <c r="H4" s="126"/>
      <c r="I4" s="126"/>
      <c r="J4" s="126"/>
      <c r="L4" s="126"/>
      <c r="M4" s="126"/>
      <c r="N4" s="126"/>
      <c r="O4" s="126"/>
      <c r="P4" s="126"/>
      <c r="R4" s="126"/>
      <c r="S4" s="126"/>
      <c r="T4" s="126"/>
      <c r="U4" s="126"/>
      <c r="V4" s="126"/>
      <c r="X4" s="126" t="s">
        <v>29</v>
      </c>
      <c r="Y4" s="126"/>
      <c r="Z4" s="126"/>
      <c r="AA4" s="126"/>
      <c r="AB4" s="126"/>
    </row>
    <row r="5" spans="1:29" s="4" customFormat="1" ht="12.75">
      <c r="A5"/>
      <c r="B5" s="2"/>
      <c r="C5" s="8"/>
      <c r="D5" s="2"/>
      <c r="E5" s="11"/>
      <c r="F5" s="15" t="s">
        <v>0</v>
      </c>
      <c r="G5" s="15" t="s">
        <v>1</v>
      </c>
      <c r="H5" s="15" t="s">
        <v>2</v>
      </c>
      <c r="I5" s="15" t="s">
        <v>3</v>
      </c>
      <c r="J5" s="15" t="s">
        <v>4</v>
      </c>
      <c r="K5" s="12"/>
      <c r="L5" s="15"/>
      <c r="M5" s="15"/>
      <c r="N5" s="15"/>
      <c r="O5" s="15"/>
      <c r="P5" s="15"/>
      <c r="Q5" s="12"/>
      <c r="R5" s="15"/>
      <c r="S5" s="15"/>
      <c r="T5" s="15"/>
      <c r="U5" s="15"/>
      <c r="V5" s="15"/>
      <c r="W5" s="12"/>
      <c r="X5" s="15" t="s">
        <v>0</v>
      </c>
      <c r="Y5" s="15" t="s">
        <v>1</v>
      </c>
      <c r="Z5" s="15" t="s">
        <v>2</v>
      </c>
      <c r="AA5" s="15" t="s">
        <v>3</v>
      </c>
      <c r="AB5" s="15" t="s">
        <v>4</v>
      </c>
      <c r="AC5" s="11"/>
    </row>
    <row r="6" spans="1:28" ht="12">
      <c r="A6" t="s">
        <v>5</v>
      </c>
      <c r="B6" s="2">
        <v>1</v>
      </c>
      <c r="C6" s="8" t="s">
        <v>49</v>
      </c>
      <c r="D6" s="35" t="s">
        <v>8</v>
      </c>
      <c r="E6" s="1"/>
      <c r="F6" s="16">
        <v>1</v>
      </c>
      <c r="G6" s="16">
        <v>0</v>
      </c>
      <c r="H6" s="16">
        <v>1</v>
      </c>
      <c r="I6" s="16">
        <v>0</v>
      </c>
      <c r="J6" s="16">
        <v>1</v>
      </c>
      <c r="K6" s="3"/>
      <c r="L6" s="18"/>
      <c r="M6" s="18"/>
      <c r="N6" s="18"/>
      <c r="O6" s="18"/>
      <c r="P6" s="18"/>
      <c r="Q6" s="3"/>
      <c r="R6" s="18"/>
      <c r="S6" s="18"/>
      <c r="T6" s="18"/>
      <c r="U6" s="18"/>
      <c r="V6" s="18"/>
      <c r="W6" s="3"/>
      <c r="X6" s="16">
        <v>0</v>
      </c>
      <c r="Y6" s="16">
        <v>0</v>
      </c>
      <c r="Z6" s="16">
        <v>1</v>
      </c>
      <c r="AA6" s="16">
        <v>1</v>
      </c>
      <c r="AB6" s="16">
        <v>3</v>
      </c>
    </row>
    <row r="7" spans="2:28" ht="12">
      <c r="B7" s="2">
        <v>2</v>
      </c>
      <c r="C7" s="8" t="s">
        <v>46</v>
      </c>
      <c r="D7" s="2" t="s">
        <v>8</v>
      </c>
      <c r="E7" s="1"/>
      <c r="F7" s="16">
        <v>0</v>
      </c>
      <c r="G7" s="16">
        <v>1</v>
      </c>
      <c r="H7" s="16">
        <v>1</v>
      </c>
      <c r="I7" s="16">
        <v>2</v>
      </c>
      <c r="J7" s="16">
        <v>2</v>
      </c>
      <c r="K7" s="3"/>
      <c r="L7" s="18"/>
      <c r="M7" s="18"/>
      <c r="N7" s="18"/>
      <c r="O7" s="18"/>
      <c r="P7" s="18"/>
      <c r="Q7" s="3"/>
      <c r="R7" s="18"/>
      <c r="S7" s="18"/>
      <c r="T7" s="18"/>
      <c r="U7" s="18"/>
      <c r="V7" s="18"/>
      <c r="W7" s="3"/>
      <c r="X7" s="16">
        <v>0</v>
      </c>
      <c r="Y7" s="16">
        <v>0</v>
      </c>
      <c r="Z7" s="16">
        <v>0</v>
      </c>
      <c r="AA7" s="16">
        <v>0</v>
      </c>
      <c r="AB7" s="16">
        <v>3</v>
      </c>
    </row>
    <row r="8" spans="2:28" ht="12">
      <c r="B8" s="2">
        <v>3</v>
      </c>
      <c r="C8" s="8" t="s">
        <v>47</v>
      </c>
      <c r="D8" s="2" t="s">
        <v>8</v>
      </c>
      <c r="E8" s="1"/>
      <c r="F8" s="16">
        <v>1</v>
      </c>
      <c r="G8" s="16">
        <v>1</v>
      </c>
      <c r="H8" s="16">
        <v>1</v>
      </c>
      <c r="I8" s="16">
        <v>1</v>
      </c>
      <c r="J8" s="16">
        <v>3</v>
      </c>
      <c r="K8" s="3"/>
      <c r="L8" s="18"/>
      <c r="M8" s="18"/>
      <c r="N8" s="18"/>
      <c r="O8" s="18"/>
      <c r="P8" s="18"/>
      <c r="Q8" s="3"/>
      <c r="R8" s="18"/>
      <c r="S8" s="18"/>
      <c r="T8" s="18"/>
      <c r="U8" s="18"/>
      <c r="V8" s="18"/>
      <c r="W8" s="3"/>
      <c r="X8" s="16">
        <v>0</v>
      </c>
      <c r="Y8" s="16">
        <v>0</v>
      </c>
      <c r="Z8" s="16">
        <v>1</v>
      </c>
      <c r="AA8" s="16">
        <v>1</v>
      </c>
      <c r="AB8" s="16">
        <v>3</v>
      </c>
    </row>
    <row r="9" spans="2:28" ht="12">
      <c r="B9" s="2">
        <v>4</v>
      </c>
      <c r="C9" s="8" t="s">
        <v>48</v>
      </c>
      <c r="D9" s="2" t="s">
        <v>8</v>
      </c>
      <c r="E9" s="1"/>
      <c r="F9" s="16">
        <v>1</v>
      </c>
      <c r="G9" s="16">
        <v>1</v>
      </c>
      <c r="H9" s="16">
        <v>1</v>
      </c>
      <c r="I9" s="16">
        <v>1</v>
      </c>
      <c r="J9" s="16">
        <v>2</v>
      </c>
      <c r="K9" s="3"/>
      <c r="L9" s="18"/>
      <c r="M9" s="18"/>
      <c r="N9" s="18"/>
      <c r="O9" s="18"/>
      <c r="P9" s="18"/>
      <c r="Q9" s="3"/>
      <c r="R9" s="18"/>
      <c r="S9" s="18"/>
      <c r="T9" s="18"/>
      <c r="U9" s="18"/>
      <c r="V9" s="18"/>
      <c r="W9" s="3"/>
      <c r="X9" s="16">
        <v>0</v>
      </c>
      <c r="Y9" s="16">
        <v>0</v>
      </c>
      <c r="Z9" s="16">
        <v>1</v>
      </c>
      <c r="AA9" s="16">
        <v>3</v>
      </c>
      <c r="AB9" s="16">
        <v>3</v>
      </c>
    </row>
    <row r="10" spans="2:28" ht="12">
      <c r="B10" s="2">
        <v>5</v>
      </c>
      <c r="C10" s="8" t="s">
        <v>50</v>
      </c>
      <c r="D10" s="2" t="s">
        <v>8</v>
      </c>
      <c r="E10" s="1"/>
      <c r="F10" s="16">
        <v>0</v>
      </c>
      <c r="G10" s="16">
        <v>0</v>
      </c>
      <c r="H10" s="16">
        <v>0</v>
      </c>
      <c r="I10" s="16">
        <v>0</v>
      </c>
      <c r="J10" s="16">
        <v>2</v>
      </c>
      <c r="K10" s="3"/>
      <c r="L10" s="18"/>
      <c r="M10" s="18"/>
      <c r="N10" s="18"/>
      <c r="O10" s="18"/>
      <c r="P10" s="18"/>
      <c r="Q10" s="3"/>
      <c r="R10" s="18"/>
      <c r="S10" s="18"/>
      <c r="T10" s="18"/>
      <c r="U10" s="18"/>
      <c r="V10" s="18"/>
      <c r="W10" s="3"/>
      <c r="X10" s="16">
        <v>0</v>
      </c>
      <c r="Y10" s="16">
        <v>0</v>
      </c>
      <c r="Z10" s="16">
        <v>1</v>
      </c>
      <c r="AA10" s="16">
        <v>3</v>
      </c>
      <c r="AB10" s="16">
        <v>2</v>
      </c>
    </row>
    <row r="11" spans="6:28" ht="12">
      <c r="F11" s="2"/>
      <c r="G11" s="2"/>
      <c r="H11" s="2"/>
      <c r="I11" s="2"/>
      <c r="J11" s="2"/>
      <c r="K11" s="14"/>
      <c r="L11" s="18"/>
      <c r="M11" s="18"/>
      <c r="N11" s="18"/>
      <c r="O11" s="18"/>
      <c r="P11" s="18"/>
      <c r="Q11" s="14"/>
      <c r="R11" s="18"/>
      <c r="S11" s="18"/>
      <c r="T11" s="18"/>
      <c r="U11" s="18"/>
      <c r="V11" s="18"/>
      <c r="W11" s="14"/>
      <c r="X11" s="2"/>
      <c r="Y11" s="2"/>
      <c r="Z11" s="2"/>
      <c r="AA11" s="2"/>
      <c r="AB11" s="2"/>
    </row>
    <row r="12" spans="6:28" ht="12.75">
      <c r="F12" s="15" t="s">
        <v>0</v>
      </c>
      <c r="G12" s="15" t="s">
        <v>1</v>
      </c>
      <c r="H12" s="15" t="s">
        <v>2</v>
      </c>
      <c r="I12" s="15" t="s">
        <v>3</v>
      </c>
      <c r="J12" s="15" t="s">
        <v>4</v>
      </c>
      <c r="K12" s="14"/>
      <c r="L12" s="15"/>
      <c r="M12" s="15"/>
      <c r="N12" s="15"/>
      <c r="O12" s="15"/>
      <c r="P12" s="15"/>
      <c r="Q12" s="14"/>
      <c r="R12" s="15"/>
      <c r="S12" s="15"/>
      <c r="T12" s="15"/>
      <c r="U12" s="15"/>
      <c r="V12" s="15"/>
      <c r="W12" s="14"/>
      <c r="X12" s="15" t="s">
        <v>0</v>
      </c>
      <c r="Y12" s="15" t="s">
        <v>1</v>
      </c>
      <c r="Z12" s="15" t="s">
        <v>2</v>
      </c>
      <c r="AA12" s="15" t="s">
        <v>3</v>
      </c>
      <c r="AB12" s="15" t="s">
        <v>4</v>
      </c>
    </row>
    <row r="13" spans="2:28" ht="12">
      <c r="B13" s="2">
        <v>6</v>
      </c>
      <c r="C13" s="8" t="s">
        <v>51</v>
      </c>
      <c r="D13" s="2" t="s">
        <v>8</v>
      </c>
      <c r="E13" s="1"/>
      <c r="F13" s="16">
        <v>1</v>
      </c>
      <c r="G13" s="16">
        <v>0</v>
      </c>
      <c r="H13" s="16">
        <v>1</v>
      </c>
      <c r="I13" s="16">
        <v>1</v>
      </c>
      <c r="J13" s="16">
        <v>1</v>
      </c>
      <c r="K13" s="3"/>
      <c r="L13" s="18"/>
      <c r="M13" s="18"/>
      <c r="N13" s="18"/>
      <c r="O13" s="18"/>
      <c r="P13" s="18"/>
      <c r="Q13" s="3"/>
      <c r="R13" s="18"/>
      <c r="S13" s="18"/>
      <c r="T13" s="18"/>
      <c r="U13" s="18"/>
      <c r="V13" s="18"/>
      <c r="W13" s="3"/>
      <c r="X13" s="16">
        <v>0</v>
      </c>
      <c r="Y13" s="16">
        <v>0</v>
      </c>
      <c r="Z13" s="16">
        <v>0</v>
      </c>
      <c r="AA13" s="16">
        <v>1</v>
      </c>
      <c r="AB13" s="16">
        <v>2</v>
      </c>
    </row>
    <row r="14" spans="2:28" ht="12">
      <c r="B14" s="2">
        <v>7</v>
      </c>
      <c r="C14" s="8" t="s">
        <v>52</v>
      </c>
      <c r="D14" s="2" t="s">
        <v>8</v>
      </c>
      <c r="E14" s="1"/>
      <c r="F14" s="16">
        <v>0</v>
      </c>
      <c r="G14" s="16">
        <v>0</v>
      </c>
      <c r="H14" s="16">
        <v>0</v>
      </c>
      <c r="I14" s="16">
        <v>0</v>
      </c>
      <c r="J14" s="16">
        <v>1</v>
      </c>
      <c r="K14" s="3"/>
      <c r="L14" s="18"/>
      <c r="M14" s="18"/>
      <c r="N14" s="18"/>
      <c r="O14" s="18"/>
      <c r="P14" s="18"/>
      <c r="Q14" s="3"/>
      <c r="R14" s="18"/>
      <c r="S14" s="18"/>
      <c r="T14" s="18"/>
      <c r="U14" s="18"/>
      <c r="V14" s="18"/>
      <c r="W14" s="3"/>
      <c r="X14" s="16">
        <v>0</v>
      </c>
      <c r="Y14" s="16">
        <v>1</v>
      </c>
      <c r="Z14" s="16">
        <v>0</v>
      </c>
      <c r="AA14" s="16">
        <v>1</v>
      </c>
      <c r="AB14" s="16">
        <v>2</v>
      </c>
    </row>
    <row r="15" spans="2:28" ht="12">
      <c r="B15" s="2">
        <v>8</v>
      </c>
      <c r="C15" s="8" t="s">
        <v>22</v>
      </c>
      <c r="D15" s="2" t="s">
        <v>8</v>
      </c>
      <c r="E15" s="1"/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3"/>
      <c r="L15" s="18"/>
      <c r="M15" s="18"/>
      <c r="N15" s="18"/>
      <c r="O15" s="18"/>
      <c r="P15" s="18"/>
      <c r="Q15" s="3"/>
      <c r="R15" s="18"/>
      <c r="S15" s="18"/>
      <c r="T15" s="18"/>
      <c r="U15" s="18"/>
      <c r="V15" s="18"/>
      <c r="W15" s="3"/>
      <c r="X15" s="16">
        <v>1</v>
      </c>
      <c r="Y15" s="16">
        <v>2</v>
      </c>
      <c r="Z15" s="16">
        <v>1</v>
      </c>
      <c r="AA15" s="16">
        <v>1</v>
      </c>
      <c r="AB15" s="16">
        <v>1</v>
      </c>
    </row>
    <row r="16" spans="2:28" ht="12">
      <c r="B16" s="2">
        <v>9</v>
      </c>
      <c r="C16" s="8" t="s">
        <v>54</v>
      </c>
      <c r="D16" s="2" t="s">
        <v>8</v>
      </c>
      <c r="E16" s="1"/>
      <c r="F16" s="16">
        <v>1</v>
      </c>
      <c r="G16" s="16">
        <v>0</v>
      </c>
      <c r="H16" s="16">
        <v>0</v>
      </c>
      <c r="I16" s="16">
        <v>1</v>
      </c>
      <c r="J16" s="16">
        <v>1</v>
      </c>
      <c r="K16" s="3"/>
      <c r="L16" s="2"/>
      <c r="M16" s="2"/>
      <c r="N16" s="2"/>
      <c r="O16" s="2"/>
      <c r="P16" s="2"/>
      <c r="Q16" s="3"/>
      <c r="R16" s="2"/>
      <c r="S16" s="2"/>
      <c r="T16" s="2"/>
      <c r="U16" s="2"/>
      <c r="V16" s="2"/>
      <c r="W16" s="3"/>
      <c r="X16" s="16">
        <v>2</v>
      </c>
      <c r="Y16" s="16">
        <v>0</v>
      </c>
      <c r="Z16" s="16">
        <v>1</v>
      </c>
      <c r="AA16" s="16">
        <v>2</v>
      </c>
      <c r="AB16" s="16">
        <v>3</v>
      </c>
    </row>
    <row r="17" spans="2:28" ht="12">
      <c r="B17" s="2">
        <v>10</v>
      </c>
      <c r="C17" s="8" t="s">
        <v>55</v>
      </c>
      <c r="D17" s="2" t="s">
        <v>8</v>
      </c>
      <c r="E17" s="1"/>
      <c r="F17" s="16">
        <v>0</v>
      </c>
      <c r="G17" s="16">
        <v>0</v>
      </c>
      <c r="H17" s="16">
        <v>0</v>
      </c>
      <c r="I17" s="16">
        <v>0</v>
      </c>
      <c r="J17" s="16">
        <v>1</v>
      </c>
      <c r="K17" s="3"/>
      <c r="L17" s="2"/>
      <c r="M17" s="2"/>
      <c r="N17" s="2"/>
      <c r="O17" s="2"/>
      <c r="P17" s="2"/>
      <c r="Q17" s="3"/>
      <c r="R17" s="2"/>
      <c r="S17" s="2"/>
      <c r="T17" s="2"/>
      <c r="U17" s="2"/>
      <c r="V17" s="2"/>
      <c r="W17" s="3"/>
      <c r="X17" s="16">
        <v>0</v>
      </c>
      <c r="Y17" s="16">
        <v>0</v>
      </c>
      <c r="Z17" s="16">
        <v>0</v>
      </c>
      <c r="AA17" s="16">
        <v>1</v>
      </c>
      <c r="AB17" s="16">
        <v>2</v>
      </c>
    </row>
    <row r="19" spans="6:28" ht="12.75">
      <c r="F19" s="15" t="s">
        <v>0</v>
      </c>
      <c r="G19" s="15" t="s">
        <v>1</v>
      </c>
      <c r="H19" s="15" t="s">
        <v>2</v>
      </c>
      <c r="I19" s="15" t="s">
        <v>3</v>
      </c>
      <c r="J19" s="15" t="s">
        <v>4</v>
      </c>
      <c r="K19" s="14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4"/>
      <c r="X19" s="15" t="s">
        <v>0</v>
      </c>
      <c r="Y19" s="15" t="s">
        <v>1</v>
      </c>
      <c r="Z19" s="15" t="s">
        <v>2</v>
      </c>
      <c r="AA19" s="15" t="s">
        <v>3</v>
      </c>
      <c r="AB19" s="15" t="s">
        <v>4</v>
      </c>
    </row>
    <row r="20" spans="2:28" ht="12">
      <c r="B20" s="2">
        <v>11</v>
      </c>
      <c r="C20" s="8" t="s">
        <v>56</v>
      </c>
      <c r="D20" s="2" t="s">
        <v>8</v>
      </c>
      <c r="E20" s="1"/>
      <c r="F20" s="16">
        <v>0</v>
      </c>
      <c r="G20" s="16">
        <v>0</v>
      </c>
      <c r="H20" s="16">
        <v>0</v>
      </c>
      <c r="I20" s="16">
        <v>1</v>
      </c>
      <c r="J20" s="16">
        <v>2</v>
      </c>
      <c r="K20" s="3"/>
      <c r="L20" s="2"/>
      <c r="M20" s="2"/>
      <c r="N20" s="2"/>
      <c r="O20" s="2"/>
      <c r="P20" s="2"/>
      <c r="Q20" s="3"/>
      <c r="R20" s="2"/>
      <c r="S20" s="2"/>
      <c r="T20" s="2"/>
      <c r="U20" s="2"/>
      <c r="V20" s="2"/>
      <c r="W20" s="3"/>
      <c r="X20" s="38">
        <v>0</v>
      </c>
      <c r="Y20" s="38">
        <v>0</v>
      </c>
      <c r="Z20" s="38">
        <v>1</v>
      </c>
      <c r="AA20" s="38">
        <v>1</v>
      </c>
      <c r="AB20" s="38">
        <v>2</v>
      </c>
    </row>
    <row r="21" spans="2:28" ht="12">
      <c r="B21" s="2">
        <v>12</v>
      </c>
      <c r="C21" s="8" t="s">
        <v>57</v>
      </c>
      <c r="D21" s="2" t="s">
        <v>8</v>
      </c>
      <c r="E21" s="1"/>
      <c r="F21" s="16">
        <v>2</v>
      </c>
      <c r="G21" s="16">
        <v>0</v>
      </c>
      <c r="H21" s="16">
        <v>0</v>
      </c>
      <c r="I21" s="16">
        <v>0</v>
      </c>
      <c r="J21" s="16">
        <v>2</v>
      </c>
      <c r="K21" s="3"/>
      <c r="L21" s="2"/>
      <c r="M21" s="2"/>
      <c r="N21" s="2"/>
      <c r="O21" s="2"/>
      <c r="P21" s="2"/>
      <c r="Q21" s="3"/>
      <c r="R21" s="2"/>
      <c r="S21" s="2"/>
      <c r="T21" s="2"/>
      <c r="U21" s="2"/>
      <c r="V21" s="2"/>
      <c r="W21" s="3"/>
      <c r="X21" s="38">
        <v>2</v>
      </c>
      <c r="Y21" s="38">
        <v>1</v>
      </c>
      <c r="Z21" s="38">
        <v>1</v>
      </c>
      <c r="AA21" s="38">
        <v>1</v>
      </c>
      <c r="AB21" s="38">
        <v>2</v>
      </c>
    </row>
    <row r="22" spans="2:28" ht="12">
      <c r="B22" s="2">
        <v>13</v>
      </c>
      <c r="C22" s="8" t="s">
        <v>58</v>
      </c>
      <c r="D22" s="2" t="s">
        <v>8</v>
      </c>
      <c r="E22" s="1"/>
      <c r="F22" s="16">
        <v>0</v>
      </c>
      <c r="G22" s="16">
        <v>0</v>
      </c>
      <c r="H22" s="16">
        <v>0</v>
      </c>
      <c r="I22" s="16">
        <v>2</v>
      </c>
      <c r="J22" s="16">
        <v>3</v>
      </c>
      <c r="K22" s="3"/>
      <c r="L22" s="2"/>
      <c r="M22" s="2"/>
      <c r="N22" s="2"/>
      <c r="O22" s="2"/>
      <c r="P22" s="2"/>
      <c r="Q22" s="3"/>
      <c r="R22" s="2"/>
      <c r="S22" s="2"/>
      <c r="T22" s="2"/>
      <c r="U22" s="2"/>
      <c r="V22" s="2"/>
      <c r="W22" s="3"/>
      <c r="X22" s="38">
        <v>0</v>
      </c>
      <c r="Y22" s="38">
        <v>0</v>
      </c>
      <c r="Z22" s="38">
        <v>0</v>
      </c>
      <c r="AA22" s="38">
        <v>1</v>
      </c>
      <c r="AB22" s="38">
        <v>3</v>
      </c>
    </row>
    <row r="23" spans="2:28" ht="12">
      <c r="B23" s="2">
        <v>14</v>
      </c>
      <c r="C23" s="8" t="s">
        <v>59</v>
      </c>
      <c r="D23" s="2" t="s">
        <v>8</v>
      </c>
      <c r="E23" s="1"/>
      <c r="F23" s="16">
        <v>0</v>
      </c>
      <c r="G23" s="16">
        <v>0</v>
      </c>
      <c r="H23" s="16">
        <v>0</v>
      </c>
      <c r="I23" s="16">
        <v>1</v>
      </c>
      <c r="J23" s="16">
        <v>2</v>
      </c>
      <c r="K23" s="3"/>
      <c r="L23" s="2"/>
      <c r="M23" s="2"/>
      <c r="N23" s="2"/>
      <c r="O23" s="2"/>
      <c r="P23" s="2"/>
      <c r="Q23" s="3"/>
      <c r="R23" s="2"/>
      <c r="S23" s="2"/>
      <c r="T23" s="2"/>
      <c r="U23" s="2"/>
      <c r="V23" s="2"/>
      <c r="W23" s="3"/>
      <c r="X23" s="38">
        <v>0</v>
      </c>
      <c r="Y23" s="38">
        <v>0</v>
      </c>
      <c r="Z23" s="38">
        <v>0</v>
      </c>
      <c r="AA23" s="38">
        <v>0</v>
      </c>
      <c r="AB23" s="38">
        <v>0</v>
      </c>
    </row>
    <row r="24" spans="2:28" ht="12">
      <c r="B24" s="2">
        <v>15</v>
      </c>
      <c r="C24" s="8" t="s">
        <v>60</v>
      </c>
      <c r="D24" s="2" t="s">
        <v>8</v>
      </c>
      <c r="E24" s="1"/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"/>
      <c r="Q24" s="1"/>
      <c r="W24" s="1"/>
      <c r="X24" s="17">
        <v>0</v>
      </c>
      <c r="Y24" s="17">
        <v>0</v>
      </c>
      <c r="Z24" s="17">
        <v>0</v>
      </c>
      <c r="AA24" s="17">
        <v>0</v>
      </c>
      <c r="AB24" s="17">
        <v>0</v>
      </c>
    </row>
    <row r="26" spans="6:28" ht="12.75">
      <c r="F26" s="15" t="s">
        <v>0</v>
      </c>
      <c r="G26" s="15" t="s">
        <v>1</v>
      </c>
      <c r="H26" s="15" t="s">
        <v>2</v>
      </c>
      <c r="I26" s="15" t="s">
        <v>3</v>
      </c>
      <c r="J26" s="15" t="s">
        <v>4</v>
      </c>
      <c r="K26" s="14"/>
      <c r="L26" s="15"/>
      <c r="M26" s="15"/>
      <c r="N26" s="15"/>
      <c r="O26" s="15"/>
      <c r="P26" s="15"/>
      <c r="Q26" s="14"/>
      <c r="R26" s="15"/>
      <c r="S26" s="15"/>
      <c r="T26" s="15"/>
      <c r="U26" s="15"/>
      <c r="V26" s="15"/>
      <c r="W26" s="14"/>
      <c r="X26" s="15" t="s">
        <v>0</v>
      </c>
      <c r="Y26" s="15" t="s">
        <v>1</v>
      </c>
      <c r="Z26" s="15" t="s">
        <v>2</v>
      </c>
      <c r="AA26" s="15" t="s">
        <v>3</v>
      </c>
      <c r="AB26" s="15" t="s">
        <v>4</v>
      </c>
    </row>
    <row r="27" spans="2:28" ht="12">
      <c r="B27" s="2">
        <v>16</v>
      </c>
      <c r="C27" s="8" t="s">
        <v>61</v>
      </c>
      <c r="D27" s="2" t="s">
        <v>8</v>
      </c>
      <c r="E27" s="1"/>
      <c r="F27" s="17">
        <v>0</v>
      </c>
      <c r="G27" s="17">
        <v>0</v>
      </c>
      <c r="H27" s="17">
        <v>0</v>
      </c>
      <c r="I27" s="17">
        <v>0</v>
      </c>
      <c r="J27" s="17">
        <v>1</v>
      </c>
      <c r="K27" s="1"/>
      <c r="Q27" s="1"/>
      <c r="W27" s="1"/>
      <c r="X27" s="17">
        <v>1</v>
      </c>
      <c r="Y27" s="17">
        <v>1</v>
      </c>
      <c r="Z27" s="17">
        <v>0</v>
      </c>
      <c r="AA27" s="17">
        <v>1</v>
      </c>
      <c r="AB27" s="17">
        <v>1</v>
      </c>
    </row>
    <row r="28" spans="2:28" ht="12">
      <c r="B28" s="2">
        <v>17</v>
      </c>
      <c r="C28" s="8" t="s">
        <v>24</v>
      </c>
      <c r="D28" s="2" t="s">
        <v>8</v>
      </c>
      <c r="E28" s="1"/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"/>
      <c r="Q28" s="1"/>
      <c r="W28" s="1"/>
      <c r="X28" s="17">
        <v>0</v>
      </c>
      <c r="Y28" s="17">
        <v>1</v>
      </c>
      <c r="Z28" s="17">
        <v>0</v>
      </c>
      <c r="AA28" s="17">
        <v>0</v>
      </c>
      <c r="AB28" s="17">
        <v>1</v>
      </c>
    </row>
    <row r="29" spans="2:28" ht="12">
      <c r="B29" s="2">
        <v>18</v>
      </c>
      <c r="C29" s="8" t="s">
        <v>62</v>
      </c>
      <c r="D29" s="2" t="s">
        <v>8</v>
      </c>
      <c r="E29" s="1"/>
      <c r="F29" s="17">
        <v>0</v>
      </c>
      <c r="G29" s="17">
        <v>0</v>
      </c>
      <c r="H29" s="17">
        <v>0</v>
      </c>
      <c r="I29" s="17">
        <v>0</v>
      </c>
      <c r="J29" s="17">
        <v>2</v>
      </c>
      <c r="K29" s="1"/>
      <c r="Q29" s="1"/>
      <c r="W29" s="1"/>
      <c r="X29" s="17">
        <v>0</v>
      </c>
      <c r="Y29" s="17">
        <v>0</v>
      </c>
      <c r="Z29" s="17">
        <v>0</v>
      </c>
      <c r="AA29" s="17">
        <v>1</v>
      </c>
      <c r="AB29" s="17">
        <v>1</v>
      </c>
    </row>
    <row r="30" spans="2:28" ht="12">
      <c r="B30" s="2">
        <v>19</v>
      </c>
      <c r="C30" s="8" t="s">
        <v>63</v>
      </c>
      <c r="D30" s="2" t="s">
        <v>8</v>
      </c>
      <c r="E30" s="1"/>
      <c r="F30" s="17">
        <v>0</v>
      </c>
      <c r="G30" s="17">
        <v>0</v>
      </c>
      <c r="H30" s="17">
        <v>0</v>
      </c>
      <c r="I30" s="17">
        <v>0</v>
      </c>
      <c r="J30" s="17">
        <v>2</v>
      </c>
      <c r="K30" s="1"/>
      <c r="Q30" s="1"/>
      <c r="W30" s="1"/>
      <c r="X30" s="17">
        <v>0</v>
      </c>
      <c r="Y30" s="17">
        <v>0</v>
      </c>
      <c r="Z30" s="17">
        <v>0</v>
      </c>
      <c r="AA30" s="17">
        <v>0</v>
      </c>
      <c r="AB30" s="17">
        <v>0</v>
      </c>
    </row>
    <row r="31" spans="2:28" ht="12">
      <c r="B31" s="2">
        <v>20</v>
      </c>
      <c r="C31" s="8" t="s">
        <v>64</v>
      </c>
      <c r="D31" s="2" t="s">
        <v>8</v>
      </c>
      <c r="E31" s="1"/>
      <c r="F31" s="17">
        <v>1</v>
      </c>
      <c r="G31" s="17">
        <v>0</v>
      </c>
      <c r="H31" s="17">
        <v>0</v>
      </c>
      <c r="I31" s="17">
        <v>1</v>
      </c>
      <c r="J31" s="17">
        <v>2</v>
      </c>
      <c r="K31" s="1"/>
      <c r="Q31" s="1"/>
      <c r="W31" s="1"/>
      <c r="X31" s="17">
        <v>0</v>
      </c>
      <c r="Y31" s="17">
        <v>0</v>
      </c>
      <c r="Z31" s="17">
        <v>0</v>
      </c>
      <c r="AA31" s="17">
        <v>0</v>
      </c>
      <c r="AB31" s="17">
        <v>2</v>
      </c>
    </row>
    <row r="33" spans="6:28" ht="12.75">
      <c r="F33" s="15" t="s">
        <v>0</v>
      </c>
      <c r="G33" s="15" t="s">
        <v>1</v>
      </c>
      <c r="H33" s="15" t="s">
        <v>2</v>
      </c>
      <c r="I33" s="15" t="s">
        <v>3</v>
      </c>
      <c r="J33" s="15" t="s">
        <v>4</v>
      </c>
      <c r="K33" s="14"/>
      <c r="L33" s="15"/>
      <c r="M33" s="15"/>
      <c r="N33" s="15"/>
      <c r="O33" s="15"/>
      <c r="P33" s="15"/>
      <c r="Q33" s="14"/>
      <c r="R33" s="15"/>
      <c r="S33" s="15"/>
      <c r="T33" s="15"/>
      <c r="U33" s="15"/>
      <c r="V33" s="15"/>
      <c r="W33" s="14"/>
      <c r="X33" s="15" t="s">
        <v>0</v>
      </c>
      <c r="Y33" s="15" t="s">
        <v>1</v>
      </c>
      <c r="Z33" s="15" t="s">
        <v>2</v>
      </c>
      <c r="AA33" s="15" t="s">
        <v>3</v>
      </c>
      <c r="AB33" s="15" t="s">
        <v>4</v>
      </c>
    </row>
    <row r="34" spans="2:28" ht="12">
      <c r="B34" s="2">
        <v>21</v>
      </c>
      <c r="C34" s="8" t="s">
        <v>65</v>
      </c>
      <c r="D34" s="2" t="s">
        <v>8</v>
      </c>
      <c r="E34" s="1"/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"/>
      <c r="Q34" s="1"/>
      <c r="W34" s="1"/>
      <c r="X34" s="17">
        <v>0</v>
      </c>
      <c r="Y34" s="17">
        <v>0</v>
      </c>
      <c r="Z34" s="17">
        <v>0</v>
      </c>
      <c r="AA34" s="17">
        <v>0</v>
      </c>
      <c r="AB34" s="17">
        <v>0</v>
      </c>
    </row>
    <row r="35" spans="2:28" ht="12">
      <c r="B35" s="2">
        <v>22</v>
      </c>
      <c r="C35" s="8" t="s">
        <v>22</v>
      </c>
      <c r="D35" s="2" t="s">
        <v>8</v>
      </c>
      <c r="E35" s="1"/>
      <c r="F35" s="17">
        <v>0</v>
      </c>
      <c r="G35" s="17">
        <v>0</v>
      </c>
      <c r="H35" s="17">
        <v>0</v>
      </c>
      <c r="I35" s="17">
        <v>0</v>
      </c>
      <c r="J35" s="17">
        <v>1</v>
      </c>
      <c r="K35" s="1"/>
      <c r="Q35" s="1"/>
      <c r="W35" s="1"/>
      <c r="X35" s="17">
        <v>0</v>
      </c>
      <c r="Y35" s="17">
        <v>0</v>
      </c>
      <c r="Z35" s="17">
        <v>1</v>
      </c>
      <c r="AA35" s="17">
        <v>1</v>
      </c>
      <c r="AB35" s="17">
        <v>3</v>
      </c>
    </row>
    <row r="36" spans="2:28" ht="12">
      <c r="B36" s="2">
        <v>23</v>
      </c>
      <c r="C36" s="8" t="s">
        <v>66</v>
      </c>
      <c r="D36" s="2" t="s">
        <v>8</v>
      </c>
      <c r="E36" s="1"/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"/>
      <c r="Q36" s="1"/>
      <c r="W36" s="1"/>
      <c r="X36" s="17">
        <v>0</v>
      </c>
      <c r="Y36" s="17">
        <v>0</v>
      </c>
      <c r="Z36" s="17">
        <v>0</v>
      </c>
      <c r="AA36" s="17">
        <v>0</v>
      </c>
      <c r="AB36" s="17">
        <v>0</v>
      </c>
    </row>
    <row r="37" spans="2:28" ht="12">
      <c r="B37" s="2">
        <v>24</v>
      </c>
      <c r="C37" s="8" t="s">
        <v>67</v>
      </c>
      <c r="D37" s="2" t="s">
        <v>8</v>
      </c>
      <c r="E37" s="1"/>
      <c r="F37" s="17">
        <v>0</v>
      </c>
      <c r="G37" s="17">
        <v>0</v>
      </c>
      <c r="H37" s="17">
        <v>0</v>
      </c>
      <c r="I37" s="17">
        <v>0</v>
      </c>
      <c r="J37" s="17">
        <v>1</v>
      </c>
      <c r="K37" s="1"/>
      <c r="Q37" s="1"/>
      <c r="W37" s="1"/>
      <c r="X37" s="17">
        <v>0</v>
      </c>
      <c r="Y37" s="17">
        <v>1</v>
      </c>
      <c r="Z37" s="17">
        <v>1</v>
      </c>
      <c r="AA37" s="17">
        <v>1</v>
      </c>
      <c r="AB37" s="17">
        <v>2</v>
      </c>
    </row>
    <row r="38" spans="2:28" ht="12">
      <c r="B38" s="2">
        <v>25</v>
      </c>
      <c r="C38" s="8" t="s">
        <v>26</v>
      </c>
      <c r="D38" s="2" t="s">
        <v>8</v>
      </c>
      <c r="E38" s="1"/>
      <c r="F38" s="17">
        <v>0</v>
      </c>
      <c r="G38" s="17">
        <v>0</v>
      </c>
      <c r="H38" s="17">
        <v>1</v>
      </c>
      <c r="I38" s="17">
        <v>1</v>
      </c>
      <c r="J38" s="17">
        <v>2</v>
      </c>
      <c r="K38" s="1"/>
      <c r="Q38" s="1"/>
      <c r="W38" s="1"/>
      <c r="X38" s="17">
        <v>0</v>
      </c>
      <c r="Y38" s="17">
        <v>0</v>
      </c>
      <c r="Z38" s="17">
        <v>0</v>
      </c>
      <c r="AA38" s="17">
        <v>1</v>
      </c>
      <c r="AB38" s="17">
        <v>2</v>
      </c>
    </row>
    <row r="40" spans="6:28" ht="12.75">
      <c r="F40" s="15" t="s">
        <v>0</v>
      </c>
      <c r="G40" s="15" t="s">
        <v>1</v>
      </c>
      <c r="H40" s="15" t="s">
        <v>2</v>
      </c>
      <c r="I40" s="15" t="s">
        <v>3</v>
      </c>
      <c r="J40" s="15" t="s">
        <v>4</v>
      </c>
      <c r="K40" s="14"/>
      <c r="L40" s="15"/>
      <c r="M40" s="15"/>
      <c r="N40" s="15"/>
      <c r="O40" s="15"/>
      <c r="P40" s="15"/>
      <c r="Q40" s="14"/>
      <c r="R40" s="15"/>
      <c r="S40" s="15"/>
      <c r="T40" s="15"/>
      <c r="U40" s="15"/>
      <c r="V40" s="15"/>
      <c r="W40" s="14"/>
      <c r="X40" s="15" t="s">
        <v>0</v>
      </c>
      <c r="Y40" s="15" t="s">
        <v>1</v>
      </c>
      <c r="Z40" s="15" t="s">
        <v>2</v>
      </c>
      <c r="AA40" s="15" t="s">
        <v>3</v>
      </c>
      <c r="AB40" s="15" t="s">
        <v>4</v>
      </c>
    </row>
    <row r="41" spans="2:28" ht="12">
      <c r="B41" s="2">
        <v>26</v>
      </c>
      <c r="C41" s="8" t="s">
        <v>68</v>
      </c>
      <c r="D41" s="2" t="s">
        <v>8</v>
      </c>
      <c r="E41" s="1"/>
      <c r="F41" s="17">
        <v>0</v>
      </c>
      <c r="G41" s="17">
        <v>0</v>
      </c>
      <c r="H41" s="17">
        <v>0</v>
      </c>
      <c r="I41" s="17">
        <v>0</v>
      </c>
      <c r="J41" s="17">
        <v>2</v>
      </c>
      <c r="K41" s="1"/>
      <c r="Q41" s="1"/>
      <c r="W41" s="1"/>
      <c r="X41" s="17">
        <v>0</v>
      </c>
      <c r="Y41" s="17">
        <v>0</v>
      </c>
      <c r="Z41" s="17">
        <v>0</v>
      </c>
      <c r="AA41" s="17">
        <v>0</v>
      </c>
      <c r="AB41" s="17">
        <v>2</v>
      </c>
    </row>
    <row r="42" spans="2:28" ht="12">
      <c r="B42" s="2">
        <v>27</v>
      </c>
      <c r="C42" s="8" t="s">
        <v>69</v>
      </c>
      <c r="D42" s="2" t="s">
        <v>8</v>
      </c>
      <c r="E42" s="1"/>
      <c r="F42" s="17">
        <v>0</v>
      </c>
      <c r="G42" s="17">
        <v>0</v>
      </c>
      <c r="H42" s="17">
        <v>1</v>
      </c>
      <c r="I42" s="17">
        <v>0</v>
      </c>
      <c r="J42" s="17">
        <v>0</v>
      </c>
      <c r="K42" s="1"/>
      <c r="Q42" s="1"/>
      <c r="W42" s="1"/>
      <c r="X42" s="17">
        <v>0</v>
      </c>
      <c r="Y42" s="17">
        <v>0</v>
      </c>
      <c r="Z42" s="17">
        <v>0</v>
      </c>
      <c r="AA42" s="17">
        <v>0</v>
      </c>
      <c r="AB42" s="17">
        <v>0</v>
      </c>
    </row>
    <row r="43" spans="2:28" ht="12">
      <c r="B43" s="2">
        <v>28</v>
      </c>
      <c r="C43" s="8" t="s">
        <v>70</v>
      </c>
      <c r="D43" s="2" t="s">
        <v>8</v>
      </c>
      <c r="E43" s="1"/>
      <c r="F43" s="17">
        <v>0</v>
      </c>
      <c r="G43" s="17">
        <v>1</v>
      </c>
      <c r="H43" s="17">
        <v>0</v>
      </c>
      <c r="I43" s="17">
        <v>1</v>
      </c>
      <c r="J43" s="17">
        <v>2</v>
      </c>
      <c r="K43" s="1"/>
      <c r="Q43" s="1"/>
      <c r="W43" s="1"/>
      <c r="X43" s="17">
        <v>0</v>
      </c>
      <c r="Y43" s="17">
        <v>0</v>
      </c>
      <c r="Z43" s="17">
        <v>0</v>
      </c>
      <c r="AA43" s="17">
        <v>0</v>
      </c>
      <c r="AB43" s="17">
        <v>0</v>
      </c>
    </row>
    <row r="44" spans="2:28" ht="12">
      <c r="B44" s="2">
        <v>29</v>
      </c>
      <c r="C44" s="8" t="s">
        <v>71</v>
      </c>
      <c r="D44" s="35" t="s">
        <v>8</v>
      </c>
      <c r="E44" s="1"/>
      <c r="F44" s="17">
        <v>0</v>
      </c>
      <c r="G44" s="17">
        <v>1</v>
      </c>
      <c r="H44" s="17">
        <v>0</v>
      </c>
      <c r="I44" s="17">
        <v>1</v>
      </c>
      <c r="J44" s="17">
        <v>2</v>
      </c>
      <c r="K44" s="1"/>
      <c r="Q44" s="1"/>
      <c r="W44" s="1"/>
      <c r="X44" s="17">
        <v>0</v>
      </c>
      <c r="Y44" s="17">
        <v>0</v>
      </c>
      <c r="Z44" s="17">
        <v>0</v>
      </c>
      <c r="AA44" s="17">
        <v>0</v>
      </c>
      <c r="AB44" s="17">
        <v>2</v>
      </c>
    </row>
    <row r="45" spans="2:28" ht="12">
      <c r="B45" s="2">
        <v>30</v>
      </c>
      <c r="C45" s="8" t="s">
        <v>72</v>
      </c>
      <c r="D45" s="35" t="s">
        <v>8</v>
      </c>
      <c r="E45" s="1"/>
      <c r="F45" s="17">
        <v>0</v>
      </c>
      <c r="G45" s="17">
        <v>0</v>
      </c>
      <c r="H45" s="17">
        <v>0</v>
      </c>
      <c r="I45" s="17">
        <v>0</v>
      </c>
      <c r="J45" s="17">
        <v>1</v>
      </c>
      <c r="K45" s="1"/>
      <c r="Q45" s="1"/>
      <c r="W45" s="1"/>
      <c r="X45" s="17">
        <v>0</v>
      </c>
      <c r="Y45" s="17">
        <v>0</v>
      </c>
      <c r="Z45" s="17">
        <v>0</v>
      </c>
      <c r="AA45" s="17">
        <v>0</v>
      </c>
      <c r="AB45" s="17">
        <v>1</v>
      </c>
    </row>
    <row r="46" spans="1:28" ht="12">
      <c r="A46" s="10"/>
      <c r="B46" s="14"/>
      <c r="C46" s="70"/>
      <c r="D46" s="75"/>
      <c r="F46" s="10"/>
      <c r="G46" s="10"/>
      <c r="H46" s="10"/>
      <c r="I46" s="10"/>
      <c r="J46" s="10"/>
      <c r="L46" s="10"/>
      <c r="M46" s="10"/>
      <c r="N46" s="10"/>
      <c r="O46" s="10"/>
      <c r="P46" s="10"/>
      <c r="R46" s="10"/>
      <c r="S46" s="10"/>
      <c r="T46" s="10"/>
      <c r="U46" s="10"/>
      <c r="V46" s="10"/>
      <c r="X46" s="10"/>
      <c r="Y46" s="10"/>
      <c r="Z46" s="10"/>
      <c r="AA46" s="10"/>
      <c r="AB46" s="10"/>
    </row>
    <row r="47" spans="1:28" ht="12">
      <c r="A47" s="73"/>
      <c r="B47" s="74"/>
      <c r="C47" s="72"/>
      <c r="D47" s="76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</row>
    <row r="49" spans="1:28" ht="15">
      <c r="A49" s="129" t="s">
        <v>116</v>
      </c>
      <c r="B49" s="129"/>
      <c r="C49" s="129"/>
      <c r="D49" s="129"/>
      <c r="F49" s="128">
        <v>40269</v>
      </c>
      <c r="G49" s="128"/>
      <c r="H49" s="128"/>
      <c r="I49" s="128"/>
      <c r="J49" s="128"/>
      <c r="L49" s="128"/>
      <c r="M49" s="128"/>
      <c r="N49" s="128"/>
      <c r="O49" s="128"/>
      <c r="P49" s="128"/>
      <c r="R49" s="128"/>
      <c r="S49" s="128"/>
      <c r="T49" s="128"/>
      <c r="U49" s="128"/>
      <c r="V49" s="128"/>
      <c r="X49" s="128">
        <v>40296</v>
      </c>
      <c r="Y49" s="128"/>
      <c r="Z49" s="128"/>
      <c r="AA49" s="128"/>
      <c r="AB49" s="128"/>
    </row>
    <row r="50" spans="6:28" ht="12">
      <c r="F50" s="126" t="s">
        <v>29</v>
      </c>
      <c r="G50" s="126"/>
      <c r="H50" s="126"/>
      <c r="I50" s="126"/>
      <c r="J50" s="126"/>
      <c r="L50" s="126"/>
      <c r="M50" s="126"/>
      <c r="N50" s="126"/>
      <c r="O50" s="126"/>
      <c r="P50" s="126"/>
      <c r="R50" s="126"/>
      <c r="S50" s="126"/>
      <c r="T50" s="126"/>
      <c r="U50" s="126"/>
      <c r="V50" s="126"/>
      <c r="X50" s="126" t="s">
        <v>29</v>
      </c>
      <c r="Y50" s="126"/>
      <c r="Z50" s="126"/>
      <c r="AA50" s="126"/>
      <c r="AB50" s="126"/>
    </row>
    <row r="51" spans="6:28" ht="12.75">
      <c r="F51" s="15" t="s">
        <v>0</v>
      </c>
      <c r="G51" s="15" t="s">
        <v>1</v>
      </c>
      <c r="H51" s="15" t="s">
        <v>2</v>
      </c>
      <c r="I51" s="15" t="s">
        <v>3</v>
      </c>
      <c r="J51" s="15" t="s">
        <v>4</v>
      </c>
      <c r="K51" s="14"/>
      <c r="L51" s="15"/>
      <c r="M51" s="15"/>
      <c r="N51" s="15"/>
      <c r="O51" s="15"/>
      <c r="P51" s="15"/>
      <c r="Q51" s="14"/>
      <c r="R51" s="15"/>
      <c r="S51" s="15"/>
      <c r="T51" s="15"/>
      <c r="U51" s="15"/>
      <c r="V51" s="15"/>
      <c r="W51" s="14"/>
      <c r="X51" s="15" t="s">
        <v>0</v>
      </c>
      <c r="Y51" s="15" t="s">
        <v>1</v>
      </c>
      <c r="Z51" s="15" t="s">
        <v>2</v>
      </c>
      <c r="AA51" s="15" t="s">
        <v>3</v>
      </c>
      <c r="AB51" s="15" t="s">
        <v>4</v>
      </c>
    </row>
    <row r="52" spans="2:28" ht="12">
      <c r="B52" s="2">
        <v>31</v>
      </c>
      <c r="C52" s="8" t="s">
        <v>75</v>
      </c>
      <c r="D52" s="2" t="s">
        <v>6</v>
      </c>
      <c r="E52" s="1"/>
      <c r="F52" s="17">
        <v>2</v>
      </c>
      <c r="G52" s="17">
        <v>0</v>
      </c>
      <c r="H52" s="17">
        <v>0</v>
      </c>
      <c r="I52" s="17">
        <v>0</v>
      </c>
      <c r="J52" s="17">
        <v>2</v>
      </c>
      <c r="K52" s="1"/>
      <c r="Q52" s="1"/>
      <c r="W52" s="1"/>
      <c r="X52" s="17">
        <v>0</v>
      </c>
      <c r="Y52" s="17">
        <v>0</v>
      </c>
      <c r="Z52" s="17">
        <v>1</v>
      </c>
      <c r="AA52" s="17">
        <v>1</v>
      </c>
      <c r="AB52" s="17">
        <v>2</v>
      </c>
    </row>
    <row r="53" spans="2:28" ht="12">
      <c r="B53" s="2">
        <v>32</v>
      </c>
      <c r="C53" s="8" t="s">
        <v>76</v>
      </c>
      <c r="D53" s="2" t="s">
        <v>6</v>
      </c>
      <c r="E53" s="1"/>
      <c r="F53" s="17">
        <v>1</v>
      </c>
      <c r="G53" s="17">
        <v>0</v>
      </c>
      <c r="H53" s="17">
        <v>1</v>
      </c>
      <c r="I53" s="17">
        <v>1</v>
      </c>
      <c r="J53" s="17">
        <v>2</v>
      </c>
      <c r="K53" s="1"/>
      <c r="Q53" s="1"/>
      <c r="W53" s="1"/>
      <c r="X53" s="17">
        <v>0</v>
      </c>
      <c r="Y53" s="17">
        <v>0</v>
      </c>
      <c r="Z53" s="17">
        <v>0</v>
      </c>
      <c r="AA53" s="17">
        <v>0</v>
      </c>
      <c r="AB53" s="17">
        <v>2</v>
      </c>
    </row>
    <row r="54" spans="2:28" ht="12">
      <c r="B54" s="2">
        <v>33</v>
      </c>
      <c r="C54" s="8" t="s">
        <v>25</v>
      </c>
      <c r="D54" s="2" t="s">
        <v>6</v>
      </c>
      <c r="E54" s="1"/>
      <c r="F54" s="17">
        <v>0</v>
      </c>
      <c r="G54" s="17">
        <v>0</v>
      </c>
      <c r="H54" s="17">
        <v>2</v>
      </c>
      <c r="I54" s="17">
        <v>1</v>
      </c>
      <c r="J54" s="17">
        <v>3</v>
      </c>
      <c r="K54" s="1"/>
      <c r="Q54" s="1"/>
      <c r="W54" s="1"/>
      <c r="X54" s="17">
        <v>0</v>
      </c>
      <c r="Y54" s="17">
        <v>0</v>
      </c>
      <c r="Z54" s="17">
        <v>1</v>
      </c>
      <c r="AA54" s="17">
        <v>3</v>
      </c>
      <c r="AB54" s="17">
        <v>3</v>
      </c>
    </row>
    <row r="55" spans="2:28" ht="12">
      <c r="B55" s="2">
        <v>34</v>
      </c>
      <c r="C55" s="8" t="s">
        <v>77</v>
      </c>
      <c r="D55" s="2" t="s">
        <v>6</v>
      </c>
      <c r="E55" s="1"/>
      <c r="F55" s="17">
        <v>0</v>
      </c>
      <c r="G55" s="17">
        <v>0</v>
      </c>
      <c r="H55" s="17">
        <v>1</v>
      </c>
      <c r="I55" s="17">
        <v>0</v>
      </c>
      <c r="J55" s="17">
        <v>2</v>
      </c>
      <c r="K55" s="1"/>
      <c r="Q55" s="1"/>
      <c r="W55" s="1"/>
      <c r="X55" s="17">
        <v>0</v>
      </c>
      <c r="Y55" s="17">
        <v>0</v>
      </c>
      <c r="Z55" s="17">
        <v>0</v>
      </c>
      <c r="AA55" s="17">
        <v>0</v>
      </c>
      <c r="AB55" s="17">
        <v>0</v>
      </c>
    </row>
    <row r="56" spans="2:28" ht="12">
      <c r="B56" s="2">
        <v>35</v>
      </c>
      <c r="C56" s="8" t="s">
        <v>78</v>
      </c>
      <c r="D56" s="2" t="s">
        <v>6</v>
      </c>
      <c r="E56" s="1"/>
      <c r="F56" s="17">
        <v>3</v>
      </c>
      <c r="G56" s="17">
        <v>0</v>
      </c>
      <c r="H56" s="17">
        <v>3</v>
      </c>
      <c r="I56" s="17">
        <v>2</v>
      </c>
      <c r="J56" s="17">
        <v>3</v>
      </c>
      <c r="K56" s="1"/>
      <c r="Q56" s="1"/>
      <c r="W56" s="1"/>
      <c r="X56" s="17">
        <v>0</v>
      </c>
      <c r="Y56" s="17">
        <v>0</v>
      </c>
      <c r="Z56" s="17">
        <v>0</v>
      </c>
      <c r="AA56" s="17">
        <v>0</v>
      </c>
      <c r="AB56" s="17">
        <v>2</v>
      </c>
    </row>
    <row r="58" spans="6:28" ht="12.75">
      <c r="F58" s="15" t="s">
        <v>0</v>
      </c>
      <c r="G58" s="15" t="s">
        <v>1</v>
      </c>
      <c r="H58" s="15" t="s">
        <v>2</v>
      </c>
      <c r="I58" s="15" t="s">
        <v>3</v>
      </c>
      <c r="J58" s="15" t="s">
        <v>4</v>
      </c>
      <c r="K58" s="14"/>
      <c r="L58" s="15"/>
      <c r="M58" s="15"/>
      <c r="N58" s="15"/>
      <c r="O58" s="15"/>
      <c r="P58" s="15"/>
      <c r="Q58" s="14"/>
      <c r="R58" s="15"/>
      <c r="S58" s="15"/>
      <c r="T58" s="15"/>
      <c r="U58" s="15"/>
      <c r="V58" s="15"/>
      <c r="W58" s="14"/>
      <c r="X58" s="15" t="s">
        <v>0</v>
      </c>
      <c r="Y58" s="15" t="s">
        <v>1</v>
      </c>
      <c r="Z58" s="15" t="s">
        <v>2</v>
      </c>
      <c r="AA58" s="15" t="s">
        <v>3</v>
      </c>
      <c r="AB58" s="15" t="s">
        <v>4</v>
      </c>
    </row>
    <row r="59" spans="2:28" ht="12">
      <c r="B59" s="2">
        <v>36</v>
      </c>
      <c r="C59" s="8" t="s">
        <v>79</v>
      </c>
      <c r="D59" s="2" t="s">
        <v>6</v>
      </c>
      <c r="E59" s="1"/>
      <c r="F59" s="17">
        <v>1</v>
      </c>
      <c r="G59" s="17">
        <v>1</v>
      </c>
      <c r="H59" s="17">
        <v>1</v>
      </c>
      <c r="I59" s="17">
        <v>2</v>
      </c>
      <c r="J59" s="17">
        <v>2</v>
      </c>
      <c r="K59" s="1"/>
      <c r="Q59" s="1"/>
      <c r="W59" s="1"/>
      <c r="X59" s="17">
        <v>0</v>
      </c>
      <c r="Y59" s="17">
        <v>0</v>
      </c>
      <c r="Z59" s="17">
        <v>0</v>
      </c>
      <c r="AA59" s="17">
        <v>0</v>
      </c>
      <c r="AB59" s="17">
        <v>0</v>
      </c>
    </row>
    <row r="60" spans="2:28" ht="12">
      <c r="B60" s="2">
        <v>37</v>
      </c>
      <c r="C60" s="8" t="s">
        <v>80</v>
      </c>
      <c r="D60" s="2" t="s">
        <v>6</v>
      </c>
      <c r="E60" s="1"/>
      <c r="F60" s="17">
        <v>1</v>
      </c>
      <c r="G60" s="17">
        <v>0</v>
      </c>
      <c r="H60" s="17">
        <v>1</v>
      </c>
      <c r="I60" s="17">
        <v>2</v>
      </c>
      <c r="J60" s="17">
        <v>2</v>
      </c>
      <c r="K60" s="1"/>
      <c r="Q60" s="1"/>
      <c r="W60" s="1"/>
      <c r="X60" s="16">
        <v>0</v>
      </c>
      <c r="Y60" s="16">
        <v>0</v>
      </c>
      <c r="Z60" s="16">
        <v>0</v>
      </c>
      <c r="AA60" s="16">
        <v>0</v>
      </c>
      <c r="AB60" s="16">
        <v>1</v>
      </c>
    </row>
    <row r="61" spans="2:28" ht="12">
      <c r="B61" s="2">
        <v>38</v>
      </c>
      <c r="C61" s="8" t="s">
        <v>81</v>
      </c>
      <c r="D61" s="2" t="s">
        <v>6</v>
      </c>
      <c r="E61" s="1"/>
      <c r="F61" s="17">
        <v>2</v>
      </c>
      <c r="G61" s="17">
        <v>1</v>
      </c>
      <c r="H61" s="17">
        <v>1</v>
      </c>
      <c r="I61" s="17">
        <v>2</v>
      </c>
      <c r="J61" s="17">
        <v>2</v>
      </c>
      <c r="K61" s="1"/>
      <c r="Q61" s="1"/>
      <c r="W61" s="1"/>
      <c r="X61" s="16">
        <v>2</v>
      </c>
      <c r="Y61" s="16">
        <v>0</v>
      </c>
      <c r="Z61" s="16">
        <v>1</v>
      </c>
      <c r="AA61" s="16">
        <v>1</v>
      </c>
      <c r="AB61" s="16">
        <v>2</v>
      </c>
    </row>
    <row r="62" spans="2:28" ht="12">
      <c r="B62" s="2">
        <v>39</v>
      </c>
      <c r="C62" s="8" t="s">
        <v>82</v>
      </c>
      <c r="D62" s="2" t="s">
        <v>6</v>
      </c>
      <c r="E62" s="1"/>
      <c r="F62" s="17">
        <v>1</v>
      </c>
      <c r="G62" s="17">
        <v>1</v>
      </c>
      <c r="H62" s="17">
        <v>0</v>
      </c>
      <c r="I62" s="17">
        <v>1</v>
      </c>
      <c r="J62" s="17">
        <v>2</v>
      </c>
      <c r="K62" s="1"/>
      <c r="Q62" s="1"/>
      <c r="W62" s="1"/>
      <c r="X62" s="16">
        <v>0</v>
      </c>
      <c r="Y62" s="16">
        <v>0</v>
      </c>
      <c r="Z62" s="16">
        <v>1</v>
      </c>
      <c r="AA62" s="16">
        <v>0</v>
      </c>
      <c r="AB62" s="16">
        <v>0</v>
      </c>
    </row>
    <row r="63" spans="2:28" ht="12">
      <c r="B63" s="2">
        <v>40</v>
      </c>
      <c r="C63" s="8" t="s">
        <v>83</v>
      </c>
      <c r="D63" s="35" t="s">
        <v>6</v>
      </c>
      <c r="E63" s="1"/>
      <c r="F63" s="17">
        <v>1</v>
      </c>
      <c r="G63" s="17">
        <v>1</v>
      </c>
      <c r="H63" s="17">
        <v>1</v>
      </c>
      <c r="I63" s="17">
        <v>2</v>
      </c>
      <c r="J63" s="17">
        <v>3</v>
      </c>
      <c r="K63" s="1"/>
      <c r="Q63" s="1"/>
      <c r="W63" s="1"/>
      <c r="X63" s="16">
        <v>0</v>
      </c>
      <c r="Y63" s="16">
        <v>0</v>
      </c>
      <c r="Z63" s="16">
        <v>0</v>
      </c>
      <c r="AA63" s="16">
        <v>0</v>
      </c>
      <c r="AB63" s="16">
        <v>1</v>
      </c>
    </row>
    <row r="64" spans="1:28" ht="12">
      <c r="A64" s="10"/>
      <c r="B64" s="14"/>
      <c r="C64" s="70"/>
      <c r="D64" s="75"/>
      <c r="F64" s="10"/>
      <c r="G64" s="10"/>
      <c r="H64" s="10"/>
      <c r="I64" s="10"/>
      <c r="J64" s="10"/>
      <c r="L64" s="10"/>
      <c r="M64" s="10"/>
      <c r="N64" s="10"/>
      <c r="O64" s="10"/>
      <c r="P64" s="10"/>
      <c r="R64" s="10"/>
      <c r="S64" s="10"/>
      <c r="T64" s="10"/>
      <c r="U64" s="10"/>
      <c r="V64" s="10"/>
      <c r="X64" s="14"/>
      <c r="Y64" s="14"/>
      <c r="Z64" s="14"/>
      <c r="AA64" s="14"/>
      <c r="AB64" s="14"/>
    </row>
    <row r="65" spans="2:28" s="10" customFormat="1" ht="12.75">
      <c r="B65" s="14"/>
      <c r="C65" s="70"/>
      <c r="D65" s="75"/>
      <c r="F65" s="15" t="s">
        <v>0</v>
      </c>
      <c r="G65" s="15" t="s">
        <v>1</v>
      </c>
      <c r="H65" s="15" t="s">
        <v>2</v>
      </c>
      <c r="I65" s="15" t="s">
        <v>3</v>
      </c>
      <c r="J65" s="15" t="s">
        <v>4</v>
      </c>
      <c r="K65" s="14"/>
      <c r="L65" s="15"/>
      <c r="M65" s="15"/>
      <c r="N65" s="15"/>
      <c r="O65" s="15"/>
      <c r="P65" s="15"/>
      <c r="Q65" s="14"/>
      <c r="R65" s="15"/>
      <c r="S65" s="15"/>
      <c r="T65" s="15"/>
      <c r="U65" s="15"/>
      <c r="V65" s="15"/>
      <c r="W65" s="14"/>
      <c r="X65" s="15" t="s">
        <v>0</v>
      </c>
      <c r="Y65" s="15" t="s">
        <v>1</v>
      </c>
      <c r="Z65" s="15" t="s">
        <v>2</v>
      </c>
      <c r="AA65" s="15" t="s">
        <v>3</v>
      </c>
      <c r="AB65" s="15" t="s">
        <v>4</v>
      </c>
    </row>
    <row r="66" spans="2:28" ht="12">
      <c r="B66" s="2">
        <v>41</v>
      </c>
      <c r="C66" s="8" t="s">
        <v>84</v>
      </c>
      <c r="D66" s="2" t="s">
        <v>6</v>
      </c>
      <c r="E66" s="1"/>
      <c r="F66" s="17">
        <v>2</v>
      </c>
      <c r="G66" s="17">
        <v>2</v>
      </c>
      <c r="H66" s="17">
        <v>2</v>
      </c>
      <c r="I66" s="17">
        <v>2</v>
      </c>
      <c r="J66" s="17">
        <v>2</v>
      </c>
      <c r="K66" s="1"/>
      <c r="Q66" s="1"/>
      <c r="W66" s="1"/>
      <c r="X66" s="16">
        <v>0</v>
      </c>
      <c r="Y66" s="16">
        <v>0</v>
      </c>
      <c r="Z66" s="16">
        <v>0</v>
      </c>
      <c r="AA66" s="16">
        <v>1</v>
      </c>
      <c r="AB66" s="16">
        <v>2</v>
      </c>
    </row>
    <row r="67" spans="2:28" ht="12">
      <c r="B67" s="2">
        <v>42</v>
      </c>
      <c r="C67" s="8" t="s">
        <v>85</v>
      </c>
      <c r="D67" s="35" t="s">
        <v>6</v>
      </c>
      <c r="E67" s="1"/>
      <c r="F67" s="17">
        <v>1</v>
      </c>
      <c r="G67" s="17">
        <v>1</v>
      </c>
      <c r="H67" s="17">
        <v>1</v>
      </c>
      <c r="I67" s="17">
        <v>2</v>
      </c>
      <c r="J67" s="17">
        <v>2</v>
      </c>
      <c r="K67" s="1"/>
      <c r="Q67" s="1"/>
      <c r="W67" s="1"/>
      <c r="X67" s="16">
        <v>0</v>
      </c>
      <c r="Y67" s="16">
        <v>0</v>
      </c>
      <c r="Z67" s="16">
        <v>0</v>
      </c>
      <c r="AA67" s="16">
        <v>0</v>
      </c>
      <c r="AB67" s="16">
        <v>0</v>
      </c>
    </row>
    <row r="68" spans="2:28" ht="12">
      <c r="B68" s="2">
        <v>43</v>
      </c>
      <c r="C68" s="8" t="s">
        <v>27</v>
      </c>
      <c r="D68" s="35" t="s">
        <v>6</v>
      </c>
      <c r="E68" s="1"/>
      <c r="F68" s="17">
        <v>0</v>
      </c>
      <c r="G68" s="17">
        <v>0</v>
      </c>
      <c r="H68" s="17">
        <v>0</v>
      </c>
      <c r="I68" s="17">
        <v>0</v>
      </c>
      <c r="J68" s="17">
        <v>2</v>
      </c>
      <c r="K68" s="1"/>
      <c r="Q68" s="1"/>
      <c r="W68" s="1"/>
      <c r="X68" s="16">
        <v>0</v>
      </c>
      <c r="Y68" s="16">
        <v>0</v>
      </c>
      <c r="Z68" s="16">
        <v>0</v>
      </c>
      <c r="AA68" s="16">
        <v>0</v>
      </c>
      <c r="AB68" s="16">
        <v>1</v>
      </c>
    </row>
    <row r="69" spans="2:28" ht="12">
      <c r="B69" s="2">
        <v>44</v>
      </c>
      <c r="C69" s="8" t="s">
        <v>86</v>
      </c>
      <c r="D69" s="2" t="s">
        <v>6</v>
      </c>
      <c r="E69" s="1"/>
      <c r="F69" s="17">
        <v>0</v>
      </c>
      <c r="G69" s="17">
        <v>0</v>
      </c>
      <c r="H69" s="17">
        <v>0</v>
      </c>
      <c r="I69" s="17">
        <v>0</v>
      </c>
      <c r="J69" s="17">
        <v>3</v>
      </c>
      <c r="K69" s="1"/>
      <c r="Q69" s="1"/>
      <c r="W69" s="1"/>
      <c r="X69" s="16">
        <v>0</v>
      </c>
      <c r="Y69" s="16">
        <v>0</v>
      </c>
      <c r="Z69" s="16">
        <v>0</v>
      </c>
      <c r="AA69" s="16">
        <v>0</v>
      </c>
      <c r="AB69" s="16">
        <v>1</v>
      </c>
    </row>
    <row r="70" spans="2:28" ht="12">
      <c r="B70" s="2">
        <v>45</v>
      </c>
      <c r="C70" s="8" t="s">
        <v>27</v>
      </c>
      <c r="D70" s="2" t="s">
        <v>6</v>
      </c>
      <c r="E70" s="1"/>
      <c r="F70" s="17">
        <v>0</v>
      </c>
      <c r="G70" s="17">
        <v>1</v>
      </c>
      <c r="H70" s="17">
        <v>1</v>
      </c>
      <c r="I70" s="17">
        <v>1</v>
      </c>
      <c r="J70" s="17">
        <v>2</v>
      </c>
      <c r="K70" s="1"/>
      <c r="Q70" s="1"/>
      <c r="W70" s="1"/>
      <c r="X70" s="16">
        <v>0</v>
      </c>
      <c r="Y70" s="16">
        <v>0</v>
      </c>
      <c r="Z70" s="16">
        <v>0</v>
      </c>
      <c r="AA70" s="16">
        <v>0</v>
      </c>
      <c r="AB70" s="16">
        <v>1</v>
      </c>
    </row>
    <row r="71" spans="6:28" ht="12">
      <c r="F71" s="10"/>
      <c r="G71" s="10"/>
      <c r="H71" s="10"/>
      <c r="I71" s="10"/>
      <c r="J71" s="10"/>
      <c r="L71" s="10"/>
      <c r="M71" s="10"/>
      <c r="N71" s="10"/>
      <c r="O71" s="10"/>
      <c r="P71" s="10"/>
      <c r="R71" s="10"/>
      <c r="S71" s="10"/>
      <c r="T71" s="10"/>
      <c r="U71" s="10"/>
      <c r="V71" s="10"/>
      <c r="X71" s="14"/>
      <c r="Y71" s="14"/>
      <c r="Z71" s="14"/>
      <c r="AA71" s="14"/>
      <c r="AB71" s="14"/>
    </row>
    <row r="72" spans="6:28" ht="12.75">
      <c r="F72" s="15" t="s">
        <v>0</v>
      </c>
      <c r="G72" s="15" t="s">
        <v>1</v>
      </c>
      <c r="H72" s="15" t="s">
        <v>2</v>
      </c>
      <c r="I72" s="15" t="s">
        <v>3</v>
      </c>
      <c r="J72" s="15" t="s">
        <v>4</v>
      </c>
      <c r="K72" s="14"/>
      <c r="L72" s="15"/>
      <c r="M72" s="15"/>
      <c r="N72" s="15"/>
      <c r="O72" s="15"/>
      <c r="P72" s="15"/>
      <c r="Q72" s="14"/>
      <c r="R72" s="15"/>
      <c r="S72" s="15"/>
      <c r="T72" s="15"/>
      <c r="U72" s="15"/>
      <c r="V72" s="15"/>
      <c r="W72" s="14"/>
      <c r="X72" s="15" t="s">
        <v>0</v>
      </c>
      <c r="Y72" s="15" t="s">
        <v>1</v>
      </c>
      <c r="Z72" s="15" t="s">
        <v>2</v>
      </c>
      <c r="AA72" s="15" t="s">
        <v>3</v>
      </c>
      <c r="AB72" s="15" t="s">
        <v>4</v>
      </c>
    </row>
    <row r="73" spans="2:28" ht="12">
      <c r="B73" s="2">
        <v>46</v>
      </c>
      <c r="C73" s="8" t="s">
        <v>87</v>
      </c>
      <c r="D73" s="2" t="s">
        <v>6</v>
      </c>
      <c r="E73" s="1"/>
      <c r="F73" s="17">
        <v>0</v>
      </c>
      <c r="G73" s="17">
        <v>0</v>
      </c>
      <c r="H73" s="17">
        <v>0</v>
      </c>
      <c r="I73" s="17">
        <v>1</v>
      </c>
      <c r="J73" s="17">
        <v>2</v>
      </c>
      <c r="K73" s="1"/>
      <c r="Q73" s="1"/>
      <c r="W73" s="1"/>
      <c r="X73" s="16">
        <v>0</v>
      </c>
      <c r="Y73" s="16">
        <v>0</v>
      </c>
      <c r="Z73" s="16">
        <v>0</v>
      </c>
      <c r="AA73" s="16">
        <v>1</v>
      </c>
      <c r="AB73" s="16">
        <v>1</v>
      </c>
    </row>
    <row r="74" spans="2:28" ht="12">
      <c r="B74" s="2">
        <v>47</v>
      </c>
      <c r="C74" s="8" t="s">
        <v>88</v>
      </c>
      <c r="D74" s="2" t="s">
        <v>6</v>
      </c>
      <c r="E74" s="1"/>
      <c r="F74" s="17">
        <v>0</v>
      </c>
      <c r="G74" s="17">
        <v>0</v>
      </c>
      <c r="H74" s="17">
        <v>0</v>
      </c>
      <c r="I74" s="17">
        <v>1</v>
      </c>
      <c r="J74" s="17">
        <v>2</v>
      </c>
      <c r="K74" s="1"/>
      <c r="Q74" s="1"/>
      <c r="W74" s="1"/>
      <c r="X74" s="16">
        <v>0</v>
      </c>
      <c r="Y74" s="16">
        <v>0</v>
      </c>
      <c r="Z74" s="16">
        <v>0</v>
      </c>
      <c r="AA74" s="16">
        <v>0</v>
      </c>
      <c r="AB74" s="16">
        <v>0</v>
      </c>
    </row>
    <row r="75" spans="2:28" ht="12">
      <c r="B75" s="2">
        <v>48</v>
      </c>
      <c r="C75" s="8" t="s">
        <v>89</v>
      </c>
      <c r="D75" s="2" t="s">
        <v>6</v>
      </c>
      <c r="E75" s="1"/>
      <c r="F75" s="17">
        <v>1</v>
      </c>
      <c r="G75" s="17">
        <v>0</v>
      </c>
      <c r="H75" s="17">
        <v>0</v>
      </c>
      <c r="I75" s="17">
        <v>1</v>
      </c>
      <c r="J75" s="17">
        <v>1</v>
      </c>
      <c r="K75" s="1"/>
      <c r="Q75" s="1"/>
      <c r="W75" s="1"/>
      <c r="X75" s="16">
        <v>0</v>
      </c>
      <c r="Y75" s="16">
        <v>0</v>
      </c>
      <c r="Z75" s="16">
        <v>0</v>
      </c>
      <c r="AA75" s="16">
        <v>0</v>
      </c>
      <c r="AB75" s="16">
        <v>0</v>
      </c>
    </row>
    <row r="76" spans="2:28" ht="12">
      <c r="B76" s="2">
        <v>49</v>
      </c>
      <c r="C76" s="8" t="s">
        <v>90</v>
      </c>
      <c r="D76" s="2" t="s">
        <v>6</v>
      </c>
      <c r="E76" s="1"/>
      <c r="F76" s="17">
        <v>0</v>
      </c>
      <c r="G76" s="17">
        <v>1</v>
      </c>
      <c r="H76" s="17">
        <v>0</v>
      </c>
      <c r="I76" s="17">
        <v>0</v>
      </c>
      <c r="J76" s="17">
        <v>1</v>
      </c>
      <c r="K76" s="1"/>
      <c r="Q76" s="1"/>
      <c r="W76" s="1"/>
      <c r="X76" s="16">
        <v>0</v>
      </c>
      <c r="Y76" s="16">
        <v>0</v>
      </c>
      <c r="Z76" s="16">
        <v>0</v>
      </c>
      <c r="AA76" s="16">
        <v>0</v>
      </c>
      <c r="AB76" s="16">
        <v>1</v>
      </c>
    </row>
    <row r="77" spans="2:28" ht="12">
      <c r="B77" s="2">
        <v>50</v>
      </c>
      <c r="C77" s="8" t="s">
        <v>91</v>
      </c>
      <c r="D77" s="2" t="s">
        <v>6</v>
      </c>
      <c r="E77" s="1"/>
      <c r="F77" s="17">
        <v>0</v>
      </c>
      <c r="G77" s="17">
        <v>0</v>
      </c>
      <c r="H77" s="17">
        <v>0</v>
      </c>
      <c r="I77" s="17">
        <v>1</v>
      </c>
      <c r="J77" s="17">
        <v>3</v>
      </c>
      <c r="K77" s="1"/>
      <c r="Q77" s="1"/>
      <c r="W77" s="1"/>
      <c r="X77" s="16">
        <v>1</v>
      </c>
      <c r="Y77" s="16">
        <v>0</v>
      </c>
      <c r="Z77" s="16">
        <v>0</v>
      </c>
      <c r="AA77" s="16">
        <v>0</v>
      </c>
      <c r="AB77" s="16">
        <v>0</v>
      </c>
    </row>
    <row r="78" spans="6:28" ht="12">
      <c r="F78" s="10"/>
      <c r="G78" s="10"/>
      <c r="H78" s="10"/>
      <c r="I78" s="10"/>
      <c r="J78" s="10"/>
      <c r="L78" s="10"/>
      <c r="M78" s="10"/>
      <c r="N78" s="10"/>
      <c r="O78" s="10"/>
      <c r="P78" s="10"/>
      <c r="R78" s="10"/>
      <c r="S78" s="10"/>
      <c r="T78" s="10"/>
      <c r="U78" s="10"/>
      <c r="V78" s="10"/>
      <c r="X78" s="14"/>
      <c r="Y78" s="14"/>
      <c r="Z78" s="14"/>
      <c r="AA78" s="14"/>
      <c r="AB78" s="14"/>
    </row>
    <row r="79" spans="6:28" ht="12.75">
      <c r="F79" s="15" t="s">
        <v>0</v>
      </c>
      <c r="G79" s="15" t="s">
        <v>1</v>
      </c>
      <c r="H79" s="15" t="s">
        <v>2</v>
      </c>
      <c r="I79" s="15" t="s">
        <v>3</v>
      </c>
      <c r="J79" s="15" t="s">
        <v>4</v>
      </c>
      <c r="K79" s="14"/>
      <c r="L79" s="15"/>
      <c r="M79" s="15"/>
      <c r="N79" s="15"/>
      <c r="O79" s="15"/>
      <c r="P79" s="15"/>
      <c r="Q79" s="14"/>
      <c r="R79" s="15"/>
      <c r="S79" s="15"/>
      <c r="T79" s="15"/>
      <c r="U79" s="15"/>
      <c r="V79" s="15"/>
      <c r="W79" s="14"/>
      <c r="X79" s="15" t="s">
        <v>0</v>
      </c>
      <c r="Y79" s="15" t="s">
        <v>1</v>
      </c>
      <c r="Z79" s="15" t="s">
        <v>2</v>
      </c>
      <c r="AA79" s="15" t="s">
        <v>3</v>
      </c>
      <c r="AB79" s="15" t="s">
        <v>4</v>
      </c>
    </row>
    <row r="80" spans="2:28" ht="12">
      <c r="B80" s="2">
        <v>51</v>
      </c>
      <c r="C80" s="8" t="s">
        <v>92</v>
      </c>
      <c r="D80" s="2" t="s">
        <v>6</v>
      </c>
      <c r="E80" s="1"/>
      <c r="F80" s="17">
        <v>0</v>
      </c>
      <c r="G80" s="17">
        <v>0</v>
      </c>
      <c r="H80" s="17">
        <v>0</v>
      </c>
      <c r="I80" s="17">
        <v>0</v>
      </c>
      <c r="J80" s="17">
        <v>1</v>
      </c>
      <c r="K80" s="1"/>
      <c r="Q80" s="1"/>
      <c r="W80" s="1"/>
      <c r="X80" s="16">
        <v>0</v>
      </c>
      <c r="Y80" s="16">
        <v>0</v>
      </c>
      <c r="Z80" s="16">
        <v>0</v>
      </c>
      <c r="AA80" s="16">
        <v>0</v>
      </c>
      <c r="AB80" s="16">
        <v>1</v>
      </c>
    </row>
    <row r="81" spans="2:28" ht="12">
      <c r="B81" s="2">
        <v>52</v>
      </c>
      <c r="C81" s="8" t="s">
        <v>93</v>
      </c>
      <c r="D81" s="2" t="s">
        <v>6</v>
      </c>
      <c r="E81" s="1"/>
      <c r="F81" s="17">
        <v>1</v>
      </c>
      <c r="G81" s="17">
        <v>1</v>
      </c>
      <c r="H81" s="17">
        <v>1</v>
      </c>
      <c r="I81" s="17">
        <v>1</v>
      </c>
      <c r="J81" s="17">
        <v>1</v>
      </c>
      <c r="K81" s="1"/>
      <c r="Q81" s="1"/>
      <c r="W81" s="1"/>
      <c r="X81" s="16">
        <v>0</v>
      </c>
      <c r="Y81" s="16">
        <v>0</v>
      </c>
      <c r="Z81" s="16">
        <v>0</v>
      </c>
      <c r="AA81" s="16">
        <v>0</v>
      </c>
      <c r="AB81" s="16">
        <v>1</v>
      </c>
    </row>
    <row r="82" spans="2:28" ht="12">
      <c r="B82" s="2">
        <v>53</v>
      </c>
      <c r="C82" s="8" t="s">
        <v>94</v>
      </c>
      <c r="D82" s="2" t="s">
        <v>6</v>
      </c>
      <c r="E82" s="1"/>
      <c r="F82" s="17">
        <v>0</v>
      </c>
      <c r="G82" s="17">
        <v>0</v>
      </c>
      <c r="H82" s="17">
        <v>0</v>
      </c>
      <c r="I82" s="17">
        <v>0</v>
      </c>
      <c r="J82" s="17">
        <v>1</v>
      </c>
      <c r="K82" s="1"/>
      <c r="Q82" s="1"/>
      <c r="W82" s="1"/>
      <c r="X82" s="16">
        <v>0</v>
      </c>
      <c r="Y82" s="16">
        <v>0</v>
      </c>
      <c r="Z82" s="16">
        <v>0</v>
      </c>
      <c r="AA82" s="16">
        <v>1</v>
      </c>
      <c r="AB82" s="16">
        <v>1</v>
      </c>
    </row>
    <row r="83" spans="2:28" ht="12">
      <c r="B83" s="2">
        <v>54</v>
      </c>
      <c r="C83" s="8" t="s">
        <v>95</v>
      </c>
      <c r="D83" s="2" t="s">
        <v>6</v>
      </c>
      <c r="E83" s="1"/>
      <c r="F83" s="17">
        <v>0</v>
      </c>
      <c r="G83" s="17">
        <v>0</v>
      </c>
      <c r="H83" s="17">
        <v>0</v>
      </c>
      <c r="I83" s="17">
        <v>0</v>
      </c>
      <c r="J83" s="17">
        <v>1</v>
      </c>
      <c r="K83" s="1"/>
      <c r="Q83" s="1"/>
      <c r="W83" s="1"/>
      <c r="X83" s="16">
        <v>0</v>
      </c>
      <c r="Y83" s="16">
        <v>0</v>
      </c>
      <c r="Z83" s="16">
        <v>0</v>
      </c>
      <c r="AA83" s="16">
        <v>0</v>
      </c>
      <c r="AB83" s="16">
        <v>1</v>
      </c>
    </row>
    <row r="84" spans="2:28" ht="12">
      <c r="B84" s="2">
        <v>55</v>
      </c>
      <c r="C84" s="8" t="s">
        <v>96</v>
      </c>
      <c r="D84" s="2" t="s">
        <v>6</v>
      </c>
      <c r="E84" s="1"/>
      <c r="F84" s="17">
        <v>1</v>
      </c>
      <c r="G84" s="17">
        <v>1</v>
      </c>
      <c r="H84" s="17">
        <v>1</v>
      </c>
      <c r="I84" s="17">
        <v>2</v>
      </c>
      <c r="J84" s="17">
        <v>2</v>
      </c>
      <c r="K84" s="1"/>
      <c r="Q84" s="1"/>
      <c r="W84" s="1"/>
      <c r="X84" s="16">
        <v>0</v>
      </c>
      <c r="Y84" s="16">
        <v>0</v>
      </c>
      <c r="Z84" s="16">
        <v>0</v>
      </c>
      <c r="AA84" s="16">
        <v>0</v>
      </c>
      <c r="AB84" s="16">
        <v>1</v>
      </c>
    </row>
    <row r="85" spans="6:28" ht="12">
      <c r="F85" s="10"/>
      <c r="G85" s="10"/>
      <c r="H85" s="10"/>
      <c r="I85" s="10"/>
      <c r="J85" s="10"/>
      <c r="L85" s="10"/>
      <c r="M85" s="10"/>
      <c r="N85" s="10"/>
      <c r="O85" s="10"/>
      <c r="P85" s="10"/>
      <c r="R85" s="10"/>
      <c r="S85" s="10"/>
      <c r="T85" s="10"/>
      <c r="U85" s="10"/>
      <c r="V85" s="10"/>
      <c r="X85" s="14"/>
      <c r="Y85" s="14"/>
      <c r="Z85" s="14"/>
      <c r="AA85" s="14"/>
      <c r="AB85" s="14"/>
    </row>
    <row r="86" spans="6:28" ht="12.75">
      <c r="F86" s="15" t="s">
        <v>0</v>
      </c>
      <c r="G86" s="15" t="s">
        <v>1</v>
      </c>
      <c r="H86" s="15" t="s">
        <v>2</v>
      </c>
      <c r="I86" s="15" t="s">
        <v>3</v>
      </c>
      <c r="J86" s="15" t="s">
        <v>4</v>
      </c>
      <c r="K86" s="14"/>
      <c r="L86" s="15"/>
      <c r="M86" s="15"/>
      <c r="N86" s="15"/>
      <c r="O86" s="15"/>
      <c r="P86" s="15"/>
      <c r="Q86" s="14"/>
      <c r="R86" s="15"/>
      <c r="S86" s="15"/>
      <c r="T86" s="15"/>
      <c r="U86" s="15"/>
      <c r="V86" s="15"/>
      <c r="W86" s="14"/>
      <c r="X86" s="15" t="s">
        <v>0</v>
      </c>
      <c r="Y86" s="15" t="s">
        <v>1</v>
      </c>
      <c r="Z86" s="15" t="s">
        <v>2</v>
      </c>
      <c r="AA86" s="15" t="s">
        <v>3</v>
      </c>
      <c r="AB86" s="15" t="s">
        <v>4</v>
      </c>
    </row>
    <row r="87" spans="2:28" ht="12">
      <c r="B87" s="2">
        <v>56</v>
      </c>
      <c r="C87" s="8" t="s">
        <v>23</v>
      </c>
      <c r="D87" s="2" t="s">
        <v>6</v>
      </c>
      <c r="E87" s="1"/>
      <c r="F87" s="17">
        <v>0</v>
      </c>
      <c r="G87" s="17">
        <v>0</v>
      </c>
      <c r="H87" s="17">
        <v>0</v>
      </c>
      <c r="I87" s="17">
        <v>1</v>
      </c>
      <c r="J87" s="17">
        <v>1</v>
      </c>
      <c r="K87" s="1"/>
      <c r="Q87" s="1"/>
      <c r="W87" s="1"/>
      <c r="X87" s="16">
        <v>0</v>
      </c>
      <c r="Y87" s="16">
        <v>0</v>
      </c>
      <c r="Z87" s="16">
        <v>0</v>
      </c>
      <c r="AA87" s="16">
        <v>0</v>
      </c>
      <c r="AB87" s="16">
        <v>0</v>
      </c>
    </row>
    <row r="88" spans="2:28" ht="12">
      <c r="B88" s="2">
        <v>57</v>
      </c>
      <c r="C88" s="8" t="s">
        <v>97</v>
      </c>
      <c r="D88" s="2" t="s">
        <v>6</v>
      </c>
      <c r="E88" s="1"/>
      <c r="F88" s="17">
        <v>0</v>
      </c>
      <c r="G88" s="17">
        <v>0</v>
      </c>
      <c r="H88" s="17">
        <v>0</v>
      </c>
      <c r="I88" s="17">
        <v>1</v>
      </c>
      <c r="J88" s="17">
        <v>1</v>
      </c>
      <c r="K88" s="1"/>
      <c r="Q88" s="1"/>
      <c r="W88" s="1"/>
      <c r="X88" s="16">
        <v>0</v>
      </c>
      <c r="Y88" s="16">
        <v>0</v>
      </c>
      <c r="Z88" s="16">
        <v>0</v>
      </c>
      <c r="AA88" s="16">
        <v>0</v>
      </c>
      <c r="AB88" s="16">
        <v>2</v>
      </c>
    </row>
    <row r="89" spans="2:28" ht="12">
      <c r="B89" s="2">
        <v>58</v>
      </c>
      <c r="C89" s="8" t="s">
        <v>98</v>
      </c>
      <c r="D89" s="2" t="s">
        <v>6</v>
      </c>
      <c r="E89" s="1"/>
      <c r="F89" s="17">
        <v>0</v>
      </c>
      <c r="G89" s="17">
        <v>0</v>
      </c>
      <c r="H89" s="17">
        <v>0</v>
      </c>
      <c r="I89" s="17">
        <v>1</v>
      </c>
      <c r="J89" s="17">
        <v>1</v>
      </c>
      <c r="K89" s="1"/>
      <c r="Q89" s="1"/>
      <c r="W89" s="1"/>
      <c r="X89" s="16">
        <v>0</v>
      </c>
      <c r="Y89" s="16">
        <v>0</v>
      </c>
      <c r="Z89" s="16">
        <v>0</v>
      </c>
      <c r="AA89" s="16">
        <v>1</v>
      </c>
      <c r="AB89" s="16">
        <v>1</v>
      </c>
    </row>
    <row r="90" spans="2:28" ht="12">
      <c r="B90" s="2">
        <v>59</v>
      </c>
      <c r="C90" s="8" t="s">
        <v>99</v>
      </c>
      <c r="D90" s="2" t="s">
        <v>6</v>
      </c>
      <c r="E90" s="1"/>
      <c r="F90" s="17">
        <v>0</v>
      </c>
      <c r="G90" s="17">
        <v>1</v>
      </c>
      <c r="H90" s="17">
        <v>1</v>
      </c>
      <c r="I90" s="17">
        <v>1</v>
      </c>
      <c r="J90" s="17">
        <v>2</v>
      </c>
      <c r="K90" s="1"/>
      <c r="Q90" s="1"/>
      <c r="W90" s="1"/>
      <c r="X90" s="16">
        <v>0</v>
      </c>
      <c r="Y90" s="16">
        <v>0</v>
      </c>
      <c r="Z90" s="16">
        <v>0</v>
      </c>
      <c r="AA90" s="16">
        <v>1</v>
      </c>
      <c r="AB90" s="16">
        <v>0</v>
      </c>
    </row>
    <row r="91" spans="2:28" ht="12">
      <c r="B91" s="2">
        <v>60</v>
      </c>
      <c r="C91" s="8" t="s">
        <v>100</v>
      </c>
      <c r="D91" s="2" t="s">
        <v>6</v>
      </c>
      <c r="E91" s="1"/>
      <c r="F91" s="17">
        <v>2</v>
      </c>
      <c r="G91" s="17">
        <v>1</v>
      </c>
      <c r="H91" s="17">
        <v>1</v>
      </c>
      <c r="I91" s="17">
        <v>2</v>
      </c>
      <c r="J91" s="17">
        <v>3</v>
      </c>
      <c r="K91" s="1"/>
      <c r="Q91" s="1"/>
      <c r="W91" s="1"/>
      <c r="X91" s="16">
        <v>1</v>
      </c>
      <c r="Y91" s="16">
        <v>1</v>
      </c>
      <c r="Z91" s="16">
        <v>1</v>
      </c>
      <c r="AA91" s="16">
        <v>1</v>
      </c>
      <c r="AB91" s="16">
        <v>3</v>
      </c>
    </row>
  </sheetData>
  <sheetProtection/>
  <mergeCells count="22">
    <mergeCell ref="A49:D49"/>
    <mergeCell ref="A3:D3"/>
    <mergeCell ref="F4:J4"/>
    <mergeCell ref="X4:AB4"/>
    <mergeCell ref="X3:AB3"/>
    <mergeCell ref="F49:J49"/>
    <mergeCell ref="L49:P49"/>
    <mergeCell ref="R49:V49"/>
    <mergeCell ref="X49:AB49"/>
    <mergeCell ref="R2:V2"/>
    <mergeCell ref="X2:AB2"/>
    <mergeCell ref="R4:V4"/>
    <mergeCell ref="R3:V3"/>
    <mergeCell ref="F2:J2"/>
    <mergeCell ref="L2:P2"/>
    <mergeCell ref="L4:P4"/>
    <mergeCell ref="F3:J3"/>
    <mergeCell ref="L3:P3"/>
    <mergeCell ref="F50:J50"/>
    <mergeCell ref="L50:P50"/>
    <mergeCell ref="R50:V50"/>
    <mergeCell ref="X50:AB50"/>
  </mergeCells>
  <printOptions/>
  <pageMargins left="0.75" right="0.75" top="1" bottom="1" header="0.5" footer="0.5"/>
  <pageSetup horizontalDpi="600" verticalDpi="600" orientation="landscape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S86"/>
  <sheetViews>
    <sheetView zoomScalePageLayoutView="0" workbookViewId="0" topLeftCell="A61">
      <selection activeCell="AN81" sqref="AN81"/>
    </sheetView>
  </sheetViews>
  <sheetFormatPr defaultColWidth="8.8515625" defaultRowHeight="12.75"/>
  <cols>
    <col min="1" max="1" width="5.7109375" style="0" bestFit="1" customWidth="1"/>
    <col min="2" max="2" width="3.00390625" style="2" bestFit="1" customWidth="1"/>
    <col min="3" max="3" width="15.140625" style="8" bestFit="1" customWidth="1"/>
    <col min="4" max="4" width="6.421875" style="2" bestFit="1" customWidth="1"/>
    <col min="5" max="5" width="1.8515625" style="10" customWidth="1"/>
    <col min="6" max="10" width="3.7109375" style="0" customWidth="1"/>
    <col min="11" max="11" width="1.8515625" style="10" customWidth="1"/>
    <col min="12" max="16" width="3.7109375" style="0" customWidth="1"/>
    <col min="17" max="17" width="1.8515625" style="10" customWidth="1"/>
    <col min="18" max="22" width="3.7109375" style="0" customWidth="1"/>
    <col min="23" max="23" width="1.8515625" style="10" customWidth="1"/>
    <col min="24" max="28" width="3.7109375" style="0" customWidth="1"/>
    <col min="29" max="29" width="1.8515625" style="10" customWidth="1"/>
    <col min="30" max="34" width="3.7109375" style="0" customWidth="1"/>
    <col min="35" max="36" width="1.8515625" style="10" customWidth="1"/>
    <col min="37" max="37" width="3.7109375" style="0" customWidth="1"/>
    <col min="38" max="38" width="5.7109375" style="0" customWidth="1"/>
    <col min="39" max="39" width="8.00390625" style="0" customWidth="1"/>
    <col min="40" max="40" width="5.8515625" style="0" customWidth="1"/>
    <col min="41" max="42" width="3.7109375" style="0" customWidth="1"/>
    <col min="43" max="43" width="2.28125" style="10" customWidth="1"/>
  </cols>
  <sheetData>
    <row r="2" spans="6:42" ht="12.75">
      <c r="F2" s="116" t="s">
        <v>41</v>
      </c>
      <c r="G2" s="138"/>
      <c r="H2" s="138"/>
      <c r="I2" s="138"/>
      <c r="J2" s="138"/>
      <c r="L2" s="139"/>
      <c r="M2" s="139"/>
      <c r="N2" s="139"/>
      <c r="O2" s="139"/>
      <c r="P2" s="139"/>
      <c r="R2" s="117"/>
      <c r="S2" s="117"/>
      <c r="T2" s="117"/>
      <c r="U2" s="117"/>
      <c r="V2" s="117"/>
      <c r="X2" s="116" t="s">
        <v>42</v>
      </c>
      <c r="Y2" s="127"/>
      <c r="Z2" s="127"/>
      <c r="AA2" s="127"/>
      <c r="AB2" s="127"/>
      <c r="AD2" s="139"/>
      <c r="AE2" s="139"/>
      <c r="AF2" s="139"/>
      <c r="AG2" s="139"/>
      <c r="AH2" s="139"/>
      <c r="AK2" s="117"/>
      <c r="AL2" s="117"/>
      <c r="AM2" s="117"/>
      <c r="AN2" s="117"/>
      <c r="AO2" s="117"/>
      <c r="AP2" s="117"/>
    </row>
    <row r="3" spans="6:45" ht="12">
      <c r="F3" s="126" t="s">
        <v>29</v>
      </c>
      <c r="G3" s="126"/>
      <c r="H3" s="126"/>
      <c r="I3" s="126"/>
      <c r="J3" s="126"/>
      <c r="L3" s="126"/>
      <c r="M3" s="126"/>
      <c r="N3" s="126"/>
      <c r="O3" s="126"/>
      <c r="P3" s="126"/>
      <c r="R3" s="126"/>
      <c r="S3" s="126"/>
      <c r="T3" s="126"/>
      <c r="U3" s="126"/>
      <c r="V3" s="126"/>
      <c r="X3" s="126" t="s">
        <v>29</v>
      </c>
      <c r="Y3" s="126"/>
      <c r="Z3" s="126"/>
      <c r="AA3" s="126"/>
      <c r="AB3" s="126"/>
      <c r="AD3" s="126"/>
      <c r="AE3" s="126"/>
      <c r="AF3" s="126"/>
      <c r="AG3" s="126"/>
      <c r="AH3" s="126"/>
      <c r="AK3" s="105"/>
      <c r="AL3" s="105"/>
      <c r="AM3" s="105"/>
      <c r="AN3" s="105"/>
      <c r="AO3" s="105"/>
      <c r="AP3" s="105"/>
      <c r="AQ3" s="34"/>
      <c r="AR3" s="19"/>
      <c r="AS3" s="28"/>
    </row>
    <row r="4" spans="1:43" s="4" customFormat="1" ht="12.75">
      <c r="A4"/>
      <c r="B4" s="2"/>
      <c r="C4" s="8" t="s">
        <v>101</v>
      </c>
      <c r="D4" s="2"/>
      <c r="E4" s="11"/>
      <c r="F4" s="15" t="s">
        <v>0</v>
      </c>
      <c r="G4" s="15" t="s">
        <v>1</v>
      </c>
      <c r="H4" s="15" t="s">
        <v>2</v>
      </c>
      <c r="I4" s="15" t="s">
        <v>3</v>
      </c>
      <c r="J4" s="15" t="s">
        <v>4</v>
      </c>
      <c r="K4" s="12"/>
      <c r="L4" s="131" t="s">
        <v>105</v>
      </c>
      <c r="M4" s="132"/>
      <c r="N4" s="132"/>
      <c r="O4" s="132"/>
      <c r="P4" s="133"/>
      <c r="Q4" s="12"/>
      <c r="R4" s="15"/>
      <c r="S4" s="15"/>
      <c r="T4" s="15"/>
      <c r="U4" s="15"/>
      <c r="V4" s="15"/>
      <c r="W4" s="12"/>
      <c r="X4" s="15" t="s">
        <v>0</v>
      </c>
      <c r="Y4" s="15" t="s">
        <v>1</v>
      </c>
      <c r="Z4" s="15" t="s">
        <v>2</v>
      </c>
      <c r="AA4" s="15" t="s">
        <v>3</v>
      </c>
      <c r="AB4" s="15" t="s">
        <v>4</v>
      </c>
      <c r="AC4" s="11"/>
      <c r="AD4" s="131" t="s">
        <v>106</v>
      </c>
      <c r="AE4" s="142"/>
      <c r="AF4" s="142"/>
      <c r="AG4" s="142"/>
      <c r="AH4" s="143"/>
      <c r="AI4" s="12"/>
      <c r="AJ4" s="12"/>
      <c r="AK4" s="77"/>
      <c r="AL4" s="19" t="s">
        <v>107</v>
      </c>
      <c r="AM4" s="19" t="s">
        <v>110</v>
      </c>
      <c r="AN4" s="28" t="s">
        <v>13</v>
      </c>
      <c r="AO4" s="77"/>
      <c r="AP4" s="77"/>
      <c r="AQ4" s="11"/>
    </row>
    <row r="5" spans="1:45" ht="12">
      <c r="A5" t="s">
        <v>5</v>
      </c>
      <c r="B5" s="2">
        <v>1</v>
      </c>
      <c r="C5" s="8" t="s">
        <v>49</v>
      </c>
      <c r="D5" s="2">
        <v>1</v>
      </c>
      <c r="F5" s="2">
        <v>1</v>
      </c>
      <c r="G5" s="2">
        <v>0</v>
      </c>
      <c r="H5" s="2">
        <v>1</v>
      </c>
      <c r="I5" s="2">
        <v>0</v>
      </c>
      <c r="J5" s="2">
        <v>1</v>
      </c>
      <c r="K5" s="14"/>
      <c r="L5" s="16"/>
      <c r="M5" s="16"/>
      <c r="N5" s="16">
        <v>3</v>
      </c>
      <c r="O5" s="16"/>
      <c r="P5" s="16"/>
      <c r="Q5" s="14"/>
      <c r="R5" s="16"/>
      <c r="S5" s="16"/>
      <c r="T5" s="16"/>
      <c r="U5" s="16"/>
      <c r="V5" s="16"/>
      <c r="W5" s="14"/>
      <c r="X5" s="37">
        <v>0</v>
      </c>
      <c r="Y5" s="37">
        <v>0</v>
      </c>
      <c r="Z5" s="37">
        <v>1</v>
      </c>
      <c r="AA5" s="37">
        <v>1</v>
      </c>
      <c r="AB5" s="37">
        <v>3</v>
      </c>
      <c r="AD5" s="16"/>
      <c r="AE5" s="16"/>
      <c r="AF5" s="16">
        <v>5</v>
      </c>
      <c r="AG5" s="16"/>
      <c r="AH5" s="16"/>
      <c r="AK5" s="18"/>
      <c r="AL5" s="18">
        <f>SUM(N5,AF5)</f>
        <v>8</v>
      </c>
      <c r="AM5" s="18">
        <f>AF5-N5</f>
        <v>2</v>
      </c>
      <c r="AN5">
        <f>COUNT(F5:J5,L5:P5,R5:V5,X5:AB5,AD5:AH5,#REF!,AK5:AP5)</f>
        <v>12</v>
      </c>
      <c r="AO5" s="18"/>
      <c r="AP5" s="18"/>
      <c r="AQ5" s="39"/>
      <c r="AR5" s="39"/>
      <c r="AS5" s="78"/>
    </row>
    <row r="6" spans="2:42" ht="12">
      <c r="B6" s="2">
        <v>2</v>
      </c>
      <c r="C6" s="8" t="s">
        <v>46</v>
      </c>
      <c r="D6" s="2">
        <v>2</v>
      </c>
      <c r="F6" s="2">
        <v>0</v>
      </c>
      <c r="G6" s="2">
        <v>1</v>
      </c>
      <c r="H6" s="2">
        <v>1</v>
      </c>
      <c r="I6" s="2">
        <v>2</v>
      </c>
      <c r="J6" s="2">
        <v>2</v>
      </c>
      <c r="K6" s="14"/>
      <c r="L6" s="16"/>
      <c r="M6" s="16"/>
      <c r="N6" s="16">
        <v>6</v>
      </c>
      <c r="O6" s="16"/>
      <c r="P6" s="16"/>
      <c r="Q6" s="14"/>
      <c r="R6" s="16"/>
      <c r="S6" s="16"/>
      <c r="T6" s="16"/>
      <c r="U6" s="16"/>
      <c r="V6" s="16"/>
      <c r="W6" s="14"/>
      <c r="X6" s="37">
        <v>0</v>
      </c>
      <c r="Y6" s="37">
        <v>0</v>
      </c>
      <c r="Z6" s="37">
        <v>0</v>
      </c>
      <c r="AA6" s="37">
        <v>0</v>
      </c>
      <c r="AB6" s="37">
        <v>3</v>
      </c>
      <c r="AD6" s="16"/>
      <c r="AE6" s="16"/>
      <c r="AF6" s="16">
        <v>3</v>
      </c>
      <c r="AG6" s="16"/>
      <c r="AH6" s="16"/>
      <c r="AK6" s="18"/>
      <c r="AL6" s="18">
        <f aca="true" t="shared" si="0" ref="AL6:AL34">SUM(N6,AF6)</f>
        <v>9</v>
      </c>
      <c r="AM6" s="18">
        <f aca="true" t="shared" si="1" ref="AM6:AM34">AF6-N6</f>
        <v>-3</v>
      </c>
      <c r="AN6">
        <f>COUNT(F6:J6,L6:P6,R6:V6,X6:AB6,AD6:AH6,#REF!,AK6:AP6)</f>
        <v>12</v>
      </c>
      <c r="AO6" s="18"/>
      <c r="AP6" s="18"/>
    </row>
    <row r="7" spans="2:42" ht="12">
      <c r="B7" s="2">
        <v>3</v>
      </c>
      <c r="C7" s="8" t="s">
        <v>47</v>
      </c>
      <c r="D7" s="2">
        <v>3</v>
      </c>
      <c r="F7" s="2">
        <v>1</v>
      </c>
      <c r="G7" s="2">
        <v>1</v>
      </c>
      <c r="H7" s="2">
        <v>1</v>
      </c>
      <c r="I7" s="2">
        <v>1</v>
      </c>
      <c r="J7" s="2">
        <v>3</v>
      </c>
      <c r="K7" s="14"/>
      <c r="L7" s="16"/>
      <c r="M7" s="16"/>
      <c r="N7" s="16">
        <v>7</v>
      </c>
      <c r="O7" s="16"/>
      <c r="P7" s="16"/>
      <c r="Q7" s="14"/>
      <c r="R7" s="16"/>
      <c r="S7" s="16"/>
      <c r="T7" s="16"/>
      <c r="U7" s="16"/>
      <c r="V7" s="16"/>
      <c r="W7" s="14"/>
      <c r="X7" s="37">
        <v>0</v>
      </c>
      <c r="Y7" s="37">
        <v>0</v>
      </c>
      <c r="Z7" s="37">
        <v>1</v>
      </c>
      <c r="AA7" s="37">
        <v>1</v>
      </c>
      <c r="AB7" s="37">
        <v>3</v>
      </c>
      <c r="AD7" s="16"/>
      <c r="AE7" s="16"/>
      <c r="AF7" s="16">
        <v>5</v>
      </c>
      <c r="AG7" s="16"/>
      <c r="AH7" s="16"/>
      <c r="AK7" s="18"/>
      <c r="AL7" s="18">
        <f t="shared" si="0"/>
        <v>12</v>
      </c>
      <c r="AM7" s="18">
        <f t="shared" si="1"/>
        <v>-2</v>
      </c>
      <c r="AN7">
        <f>COUNT(F7:J7,L7:P7,R7:V7,X7:AB7,AD7:AH7,#REF!,AK7:AP7)</f>
        <v>12</v>
      </c>
      <c r="AO7" s="18"/>
      <c r="AP7" s="18"/>
    </row>
    <row r="8" spans="2:42" ht="12">
      <c r="B8" s="2">
        <v>4</v>
      </c>
      <c r="C8" s="8" t="s">
        <v>48</v>
      </c>
      <c r="D8" s="2">
        <v>4</v>
      </c>
      <c r="F8" s="2">
        <v>1</v>
      </c>
      <c r="G8" s="2">
        <v>1</v>
      </c>
      <c r="H8" s="2">
        <v>1</v>
      </c>
      <c r="I8" s="2">
        <v>1</v>
      </c>
      <c r="J8" s="2">
        <v>2</v>
      </c>
      <c r="K8" s="14"/>
      <c r="L8" s="16"/>
      <c r="M8" s="16"/>
      <c r="N8" s="16">
        <v>6</v>
      </c>
      <c r="O8" s="16"/>
      <c r="P8" s="16"/>
      <c r="Q8" s="14"/>
      <c r="R8" s="16"/>
      <c r="S8" s="16"/>
      <c r="T8" s="16"/>
      <c r="U8" s="16"/>
      <c r="V8" s="16"/>
      <c r="W8" s="14"/>
      <c r="X8" s="37">
        <v>0</v>
      </c>
      <c r="Y8" s="37">
        <v>0</v>
      </c>
      <c r="Z8" s="37">
        <v>1</v>
      </c>
      <c r="AA8" s="37">
        <v>3</v>
      </c>
      <c r="AB8" s="37">
        <v>3</v>
      </c>
      <c r="AD8" s="16"/>
      <c r="AE8" s="16"/>
      <c r="AF8" s="16">
        <v>7</v>
      </c>
      <c r="AG8" s="16"/>
      <c r="AH8" s="16"/>
      <c r="AK8" s="18"/>
      <c r="AL8" s="18">
        <f t="shared" si="0"/>
        <v>13</v>
      </c>
      <c r="AM8" s="18">
        <f t="shared" si="1"/>
        <v>1</v>
      </c>
      <c r="AN8">
        <f>COUNT(F8:J8,L8:P8,R8:V8,X8:AB8,AD8:AH8,#REF!,AK8:AP8)</f>
        <v>12</v>
      </c>
      <c r="AO8" s="18"/>
      <c r="AP8" s="18"/>
    </row>
    <row r="9" spans="2:42" ht="12">
      <c r="B9" s="2">
        <v>5</v>
      </c>
      <c r="C9" s="8" t="s">
        <v>50</v>
      </c>
      <c r="D9" s="2">
        <v>5</v>
      </c>
      <c r="F9" s="2">
        <v>0</v>
      </c>
      <c r="G9" s="2">
        <v>0</v>
      </c>
      <c r="H9" s="2">
        <v>0</v>
      </c>
      <c r="I9" s="2">
        <v>0</v>
      </c>
      <c r="J9" s="2">
        <v>2</v>
      </c>
      <c r="K9" s="14"/>
      <c r="L9" s="16"/>
      <c r="M9" s="16"/>
      <c r="N9" s="16">
        <v>2</v>
      </c>
      <c r="O9" s="16"/>
      <c r="P9" s="16"/>
      <c r="Q9" s="14"/>
      <c r="R9" s="16"/>
      <c r="S9" s="16"/>
      <c r="T9" s="16"/>
      <c r="U9" s="16"/>
      <c r="V9" s="16"/>
      <c r="W9" s="14"/>
      <c r="X9" s="37">
        <v>0</v>
      </c>
      <c r="Y9" s="37">
        <v>0</v>
      </c>
      <c r="Z9" s="37">
        <v>1</v>
      </c>
      <c r="AA9" s="37">
        <v>3</v>
      </c>
      <c r="AB9" s="37">
        <v>2</v>
      </c>
      <c r="AD9" s="16"/>
      <c r="AE9" s="16"/>
      <c r="AF9" s="16">
        <v>6</v>
      </c>
      <c r="AG9" s="16"/>
      <c r="AH9" s="16"/>
      <c r="AK9" s="18"/>
      <c r="AL9" s="18">
        <f t="shared" si="0"/>
        <v>8</v>
      </c>
      <c r="AM9" s="18">
        <f t="shared" si="1"/>
        <v>4</v>
      </c>
      <c r="AN9">
        <f>COUNT(F9:J9,L9:P9,R9:V9,X9:AB9,AD9:AH9,#REF!,AK9:AP9)</f>
        <v>12</v>
      </c>
      <c r="AO9" s="18"/>
      <c r="AP9" s="18"/>
    </row>
    <row r="10" spans="2:42" ht="12">
      <c r="B10" s="2">
        <v>6</v>
      </c>
      <c r="C10" s="8" t="s">
        <v>51</v>
      </c>
      <c r="D10" s="2">
        <v>6</v>
      </c>
      <c r="F10" s="2">
        <v>1</v>
      </c>
      <c r="G10" s="2">
        <v>0</v>
      </c>
      <c r="H10" s="2">
        <v>1</v>
      </c>
      <c r="I10" s="2">
        <v>1</v>
      </c>
      <c r="J10" s="2">
        <v>1</v>
      </c>
      <c r="K10" s="14"/>
      <c r="L10" s="16"/>
      <c r="M10" s="16"/>
      <c r="N10" s="16">
        <v>4</v>
      </c>
      <c r="O10" s="16"/>
      <c r="P10" s="16"/>
      <c r="Q10" s="14"/>
      <c r="R10" s="16"/>
      <c r="S10" s="16"/>
      <c r="T10" s="16"/>
      <c r="U10" s="16"/>
      <c r="V10" s="16"/>
      <c r="W10" s="14"/>
      <c r="X10" s="37">
        <v>0</v>
      </c>
      <c r="Y10" s="37">
        <v>0</v>
      </c>
      <c r="Z10" s="37">
        <v>0</v>
      </c>
      <c r="AA10" s="37">
        <v>1</v>
      </c>
      <c r="AB10" s="37">
        <v>2</v>
      </c>
      <c r="AD10" s="16"/>
      <c r="AE10" s="16"/>
      <c r="AF10" s="16">
        <v>3</v>
      </c>
      <c r="AG10" s="16"/>
      <c r="AH10" s="16"/>
      <c r="AK10" s="18"/>
      <c r="AL10" s="18">
        <f t="shared" si="0"/>
        <v>7</v>
      </c>
      <c r="AM10" s="18">
        <f t="shared" si="1"/>
        <v>-1</v>
      </c>
      <c r="AN10">
        <f>COUNT(F10:J10,L10:P10,R10:V10,X10:AB10,AD10:AH10,#REF!,AK10:AP10)</f>
        <v>12</v>
      </c>
      <c r="AO10" s="18"/>
      <c r="AP10" s="18"/>
    </row>
    <row r="11" spans="2:42" ht="12">
      <c r="B11" s="2">
        <v>7</v>
      </c>
      <c r="C11" s="8" t="s">
        <v>52</v>
      </c>
      <c r="D11" s="2">
        <v>7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14"/>
      <c r="L11" s="16"/>
      <c r="M11" s="16"/>
      <c r="N11" s="16">
        <v>1</v>
      </c>
      <c r="O11" s="16"/>
      <c r="P11" s="16"/>
      <c r="Q11" s="14"/>
      <c r="R11" s="16"/>
      <c r="S11" s="16"/>
      <c r="T11" s="16"/>
      <c r="U11" s="16"/>
      <c r="V11" s="16"/>
      <c r="W11" s="14"/>
      <c r="X11" s="37">
        <v>0</v>
      </c>
      <c r="Y11" s="37">
        <v>1</v>
      </c>
      <c r="Z11" s="37">
        <v>0</v>
      </c>
      <c r="AA11" s="37">
        <v>1</v>
      </c>
      <c r="AB11" s="37">
        <v>2</v>
      </c>
      <c r="AD11" s="16"/>
      <c r="AE11" s="16"/>
      <c r="AF11" s="16">
        <v>4</v>
      </c>
      <c r="AG11" s="16"/>
      <c r="AH11" s="16"/>
      <c r="AK11" s="18"/>
      <c r="AL11" s="18">
        <f t="shared" si="0"/>
        <v>5</v>
      </c>
      <c r="AM11" s="18">
        <f t="shared" si="1"/>
        <v>3</v>
      </c>
      <c r="AN11">
        <f>COUNT(F11:J11,L11:P11,R11:V11,X11:AB11,AD11:AH11,#REF!,AK11:AP11)</f>
        <v>12</v>
      </c>
      <c r="AO11" s="18"/>
      <c r="AP11" s="18"/>
    </row>
    <row r="12" spans="2:43" ht="12">
      <c r="B12" s="2">
        <v>8</v>
      </c>
      <c r="C12" s="8" t="s">
        <v>53</v>
      </c>
      <c r="D12" s="2">
        <v>8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4"/>
      <c r="L12" s="16"/>
      <c r="M12" s="16"/>
      <c r="N12" s="16">
        <v>1</v>
      </c>
      <c r="O12" s="16"/>
      <c r="P12" s="16"/>
      <c r="Q12" s="14"/>
      <c r="R12" s="16"/>
      <c r="S12" s="16"/>
      <c r="T12" s="16"/>
      <c r="U12" s="16"/>
      <c r="V12" s="16"/>
      <c r="W12" s="14"/>
      <c r="X12" s="38">
        <v>1</v>
      </c>
      <c r="Y12" s="38">
        <v>2</v>
      </c>
      <c r="Z12" s="38">
        <v>1</v>
      </c>
      <c r="AA12" s="38">
        <v>1</v>
      </c>
      <c r="AB12" s="38">
        <v>1</v>
      </c>
      <c r="AC12" s="14"/>
      <c r="AD12" s="16"/>
      <c r="AE12" s="16"/>
      <c r="AF12" s="16">
        <v>6</v>
      </c>
      <c r="AG12" s="16"/>
      <c r="AH12" s="16"/>
      <c r="AI12" s="14"/>
      <c r="AJ12" s="14"/>
      <c r="AK12" s="18"/>
      <c r="AL12" s="18">
        <f t="shared" si="0"/>
        <v>7</v>
      </c>
      <c r="AM12" s="18">
        <f t="shared" si="1"/>
        <v>5</v>
      </c>
      <c r="AN12">
        <f>COUNT(F12:J12,L12:P12,R12:V12,X12:AB12,AD12:AH12,#REF!,AK12:AP12)</f>
        <v>12</v>
      </c>
      <c r="AO12" s="18"/>
      <c r="AP12" s="18"/>
      <c r="AQ12" s="14"/>
    </row>
    <row r="13" spans="2:43" ht="12">
      <c r="B13" s="2">
        <v>9</v>
      </c>
      <c r="C13" s="8" t="s">
        <v>54</v>
      </c>
      <c r="D13" s="2">
        <v>9</v>
      </c>
      <c r="F13" s="2">
        <v>1</v>
      </c>
      <c r="G13" s="2">
        <v>0</v>
      </c>
      <c r="H13" s="2">
        <v>0</v>
      </c>
      <c r="I13" s="2">
        <v>1</v>
      </c>
      <c r="J13" s="2">
        <v>1</v>
      </c>
      <c r="K13" s="14"/>
      <c r="L13" s="16"/>
      <c r="M13" s="16"/>
      <c r="N13" s="16">
        <v>3</v>
      </c>
      <c r="O13" s="16"/>
      <c r="P13" s="16"/>
      <c r="Q13" s="14"/>
      <c r="R13" s="16"/>
      <c r="S13" s="16"/>
      <c r="T13" s="16"/>
      <c r="U13" s="16"/>
      <c r="V13" s="16"/>
      <c r="W13" s="14"/>
      <c r="X13" s="37">
        <v>2</v>
      </c>
      <c r="Y13" s="37">
        <v>0</v>
      </c>
      <c r="Z13" s="37">
        <v>1</v>
      </c>
      <c r="AA13" s="37">
        <v>2</v>
      </c>
      <c r="AB13" s="37">
        <v>3</v>
      </c>
      <c r="AC13" s="14"/>
      <c r="AD13" s="16"/>
      <c r="AE13" s="16"/>
      <c r="AF13" s="16">
        <v>8</v>
      </c>
      <c r="AG13" s="16"/>
      <c r="AH13" s="16"/>
      <c r="AI13" s="14"/>
      <c r="AJ13" s="14"/>
      <c r="AK13" s="18"/>
      <c r="AL13" s="18">
        <f t="shared" si="0"/>
        <v>11</v>
      </c>
      <c r="AM13" s="18">
        <f t="shared" si="1"/>
        <v>5</v>
      </c>
      <c r="AN13">
        <f>COUNT(F13:J13,L13:P13,R13:V13,X13:AB13,AD13:AH13,#REF!,AK13:AP13)</f>
        <v>12</v>
      </c>
      <c r="AO13" s="18"/>
      <c r="AP13" s="18"/>
      <c r="AQ13" s="14"/>
    </row>
    <row r="14" spans="2:43" ht="12">
      <c r="B14" s="2">
        <v>10</v>
      </c>
      <c r="C14" s="8" t="s">
        <v>55</v>
      </c>
      <c r="D14" s="2">
        <v>10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14"/>
      <c r="L14" s="16"/>
      <c r="M14" s="16"/>
      <c r="N14" s="16">
        <v>1</v>
      </c>
      <c r="O14" s="16"/>
      <c r="P14" s="16"/>
      <c r="Q14" s="14"/>
      <c r="R14" s="16"/>
      <c r="S14" s="16"/>
      <c r="T14" s="16"/>
      <c r="U14" s="16"/>
      <c r="V14" s="16"/>
      <c r="W14" s="14"/>
      <c r="X14" s="37">
        <v>0</v>
      </c>
      <c r="Y14" s="37">
        <v>0</v>
      </c>
      <c r="Z14" s="37">
        <v>0</v>
      </c>
      <c r="AA14" s="37">
        <v>1</v>
      </c>
      <c r="AB14" s="37">
        <v>2</v>
      </c>
      <c r="AC14" s="14"/>
      <c r="AD14" s="16"/>
      <c r="AE14" s="16"/>
      <c r="AF14" s="16">
        <v>3</v>
      </c>
      <c r="AG14" s="16"/>
      <c r="AH14" s="16"/>
      <c r="AI14" s="14"/>
      <c r="AJ14" s="14"/>
      <c r="AK14" s="18"/>
      <c r="AL14" s="18">
        <f t="shared" si="0"/>
        <v>4</v>
      </c>
      <c r="AM14" s="18">
        <f t="shared" si="1"/>
        <v>2</v>
      </c>
      <c r="AN14">
        <f>COUNT(F14:J14,L14:P14,R14:V14,X14:AB14,AD14:AH14,#REF!,AK14:AP14)</f>
        <v>12</v>
      </c>
      <c r="AO14" s="18"/>
      <c r="AP14" s="18"/>
      <c r="AQ14" s="14"/>
    </row>
    <row r="15" spans="2:43" ht="12">
      <c r="B15" s="2">
        <v>11</v>
      </c>
      <c r="C15" s="8" t="s">
        <v>56</v>
      </c>
      <c r="D15" s="2">
        <v>11</v>
      </c>
      <c r="F15" s="2">
        <v>0</v>
      </c>
      <c r="G15" s="2">
        <v>0</v>
      </c>
      <c r="H15" s="2">
        <v>0</v>
      </c>
      <c r="I15" s="2">
        <v>1</v>
      </c>
      <c r="J15" s="2">
        <v>2</v>
      </c>
      <c r="K15" s="14"/>
      <c r="L15" s="16"/>
      <c r="M15" s="16"/>
      <c r="N15" s="16">
        <v>3</v>
      </c>
      <c r="O15" s="16"/>
      <c r="P15" s="16"/>
      <c r="Q15" s="14"/>
      <c r="R15" s="16"/>
      <c r="S15" s="16"/>
      <c r="T15" s="16"/>
      <c r="U15" s="16"/>
      <c r="V15" s="16"/>
      <c r="W15" s="14"/>
      <c r="X15" s="37">
        <v>0</v>
      </c>
      <c r="Y15" s="37">
        <v>0</v>
      </c>
      <c r="Z15" s="37">
        <v>1</v>
      </c>
      <c r="AA15" s="37">
        <v>1</v>
      </c>
      <c r="AB15" s="37">
        <v>2</v>
      </c>
      <c r="AC15" s="14"/>
      <c r="AD15" s="16"/>
      <c r="AE15" s="16"/>
      <c r="AF15" s="16">
        <v>4</v>
      </c>
      <c r="AG15" s="16"/>
      <c r="AH15" s="16"/>
      <c r="AI15" s="14"/>
      <c r="AJ15" s="14"/>
      <c r="AK15" s="18"/>
      <c r="AL15" s="18">
        <f t="shared" si="0"/>
        <v>7</v>
      </c>
      <c r="AM15" s="18">
        <f t="shared" si="1"/>
        <v>1</v>
      </c>
      <c r="AN15">
        <f>COUNT(F15:J15,L15:P15,R15:V15,X15:AB15,AD15:AH15,#REF!,AK15:AP15)</f>
        <v>12</v>
      </c>
      <c r="AO15" s="18"/>
      <c r="AP15" s="18"/>
      <c r="AQ15" s="14"/>
    </row>
    <row r="16" spans="2:43" ht="12">
      <c r="B16" s="2">
        <v>12</v>
      </c>
      <c r="C16" s="8" t="s">
        <v>57</v>
      </c>
      <c r="D16" s="2">
        <v>12</v>
      </c>
      <c r="F16" s="2">
        <v>2</v>
      </c>
      <c r="G16" s="2">
        <v>0</v>
      </c>
      <c r="H16" s="2">
        <v>0</v>
      </c>
      <c r="I16" s="2">
        <v>0</v>
      </c>
      <c r="J16" s="2">
        <v>2</v>
      </c>
      <c r="K16" s="14"/>
      <c r="L16" s="16"/>
      <c r="M16" s="16"/>
      <c r="N16" s="16">
        <v>4</v>
      </c>
      <c r="O16" s="16"/>
      <c r="P16" s="16"/>
      <c r="Q16" s="14"/>
      <c r="R16" s="16"/>
      <c r="S16" s="16"/>
      <c r="T16" s="16"/>
      <c r="U16" s="16"/>
      <c r="V16" s="16"/>
      <c r="W16" s="14"/>
      <c r="X16" s="37">
        <v>2</v>
      </c>
      <c r="Y16" s="37">
        <v>1</v>
      </c>
      <c r="Z16" s="37">
        <v>1</v>
      </c>
      <c r="AA16" s="37">
        <v>1</v>
      </c>
      <c r="AB16" s="37">
        <v>2</v>
      </c>
      <c r="AC16" s="14"/>
      <c r="AD16" s="16"/>
      <c r="AE16" s="16"/>
      <c r="AF16" s="16">
        <v>7</v>
      </c>
      <c r="AG16" s="16"/>
      <c r="AH16" s="16"/>
      <c r="AI16" s="14"/>
      <c r="AJ16" s="14"/>
      <c r="AK16" s="18"/>
      <c r="AL16" s="18">
        <f t="shared" si="0"/>
        <v>11</v>
      </c>
      <c r="AM16" s="18">
        <f t="shared" si="1"/>
        <v>3</v>
      </c>
      <c r="AN16">
        <f>COUNT(F16:J16,L16:P16,R16:V16,X16:AB16,AD16:AH16,#REF!,AK16:AP16)</f>
        <v>12</v>
      </c>
      <c r="AO16" s="18"/>
      <c r="AP16" s="18"/>
      <c r="AQ16" s="14"/>
    </row>
    <row r="17" spans="2:43" ht="12">
      <c r="B17" s="2">
        <v>13</v>
      </c>
      <c r="C17" s="8" t="s">
        <v>58</v>
      </c>
      <c r="D17" s="2">
        <v>13</v>
      </c>
      <c r="F17" s="2">
        <v>0</v>
      </c>
      <c r="G17" s="2">
        <v>0</v>
      </c>
      <c r="H17" s="2">
        <v>0</v>
      </c>
      <c r="I17" s="2">
        <v>2</v>
      </c>
      <c r="J17" s="2">
        <v>3</v>
      </c>
      <c r="K17" s="14"/>
      <c r="L17" s="16"/>
      <c r="M17" s="16"/>
      <c r="N17" s="16">
        <v>5</v>
      </c>
      <c r="O17" s="16"/>
      <c r="P17" s="16"/>
      <c r="Q17" s="14"/>
      <c r="R17" s="16"/>
      <c r="S17" s="16"/>
      <c r="T17" s="16"/>
      <c r="U17" s="16"/>
      <c r="V17" s="16"/>
      <c r="W17" s="14"/>
      <c r="X17" s="37">
        <v>0</v>
      </c>
      <c r="Y17" s="37">
        <v>0</v>
      </c>
      <c r="Z17" s="37">
        <v>0</v>
      </c>
      <c r="AA17" s="37">
        <v>1</v>
      </c>
      <c r="AB17" s="37">
        <v>3</v>
      </c>
      <c r="AC17" s="14"/>
      <c r="AD17" s="16"/>
      <c r="AE17" s="16"/>
      <c r="AF17" s="16">
        <v>4</v>
      </c>
      <c r="AG17" s="16"/>
      <c r="AH17" s="16"/>
      <c r="AI17" s="14"/>
      <c r="AJ17" s="14"/>
      <c r="AK17" s="2"/>
      <c r="AL17" s="18">
        <f t="shared" si="0"/>
        <v>9</v>
      </c>
      <c r="AM17" s="18">
        <f t="shared" si="1"/>
        <v>-1</v>
      </c>
      <c r="AN17">
        <f>COUNT(F17:J17,L17:P17,R17:V17,X17:AB17,AD17:AH17,#REF!,AK17:AP17)</f>
        <v>12</v>
      </c>
      <c r="AO17" s="2"/>
      <c r="AP17" s="2"/>
      <c r="AQ17" s="14"/>
    </row>
    <row r="18" spans="2:43" ht="12">
      <c r="B18" s="2">
        <v>14</v>
      </c>
      <c r="C18" s="8" t="s">
        <v>59</v>
      </c>
      <c r="D18" s="2">
        <v>14</v>
      </c>
      <c r="F18" s="2">
        <v>0</v>
      </c>
      <c r="G18" s="2">
        <v>0</v>
      </c>
      <c r="H18" s="2">
        <v>0</v>
      </c>
      <c r="I18" s="2">
        <v>1</v>
      </c>
      <c r="J18" s="2">
        <v>2</v>
      </c>
      <c r="K18" s="14"/>
      <c r="L18" s="16"/>
      <c r="M18" s="16"/>
      <c r="N18" s="16">
        <v>2</v>
      </c>
      <c r="O18" s="16"/>
      <c r="P18" s="16"/>
      <c r="Q18" s="14"/>
      <c r="R18" s="16"/>
      <c r="S18" s="16"/>
      <c r="T18" s="16"/>
      <c r="U18" s="16"/>
      <c r="V18" s="16"/>
      <c r="W18" s="14"/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14"/>
      <c r="AD18" s="16"/>
      <c r="AE18" s="16"/>
      <c r="AF18" s="16">
        <v>0</v>
      </c>
      <c r="AG18" s="16"/>
      <c r="AH18" s="16"/>
      <c r="AI18" s="14"/>
      <c r="AJ18" s="14"/>
      <c r="AK18" s="2"/>
      <c r="AL18" s="18">
        <f t="shared" si="0"/>
        <v>2</v>
      </c>
      <c r="AM18" s="18">
        <f t="shared" si="1"/>
        <v>-2</v>
      </c>
      <c r="AN18">
        <f>COUNT(F18:J18,L18:P18,R18:V18,X18:AB18,AD18:AH18,#REF!,AK18:AP18)</f>
        <v>12</v>
      </c>
      <c r="AO18" s="2"/>
      <c r="AP18" s="2"/>
      <c r="AQ18" s="14"/>
    </row>
    <row r="19" spans="2:43" ht="12">
      <c r="B19" s="2">
        <v>15</v>
      </c>
      <c r="C19" s="8" t="s">
        <v>60</v>
      </c>
      <c r="D19" s="2">
        <v>15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14"/>
      <c r="L19" s="16"/>
      <c r="M19" s="16"/>
      <c r="N19" s="16">
        <v>0</v>
      </c>
      <c r="O19" s="16"/>
      <c r="P19" s="16"/>
      <c r="Q19" s="14"/>
      <c r="R19" s="16"/>
      <c r="S19" s="16"/>
      <c r="T19" s="16"/>
      <c r="U19" s="16"/>
      <c r="V19" s="16"/>
      <c r="W19" s="14"/>
      <c r="X19">
        <v>0</v>
      </c>
      <c r="Y19">
        <v>0</v>
      </c>
      <c r="Z19">
        <v>0</v>
      </c>
      <c r="AA19">
        <v>0</v>
      </c>
      <c r="AB19">
        <v>0</v>
      </c>
      <c r="AC19" s="14"/>
      <c r="AD19" s="16"/>
      <c r="AE19" s="16"/>
      <c r="AF19" s="16">
        <v>0</v>
      </c>
      <c r="AG19" s="16"/>
      <c r="AH19" s="16"/>
      <c r="AI19" s="14"/>
      <c r="AJ19" s="14"/>
      <c r="AK19" s="2"/>
      <c r="AL19" s="18">
        <f t="shared" si="0"/>
        <v>0</v>
      </c>
      <c r="AM19" s="18">
        <f t="shared" si="1"/>
        <v>0</v>
      </c>
      <c r="AN19">
        <f>COUNT(F19:J19,L19:P19,R19:V19,X19:AB19,AD19:AH19,#REF!,AK19:AP19)</f>
        <v>12</v>
      </c>
      <c r="AO19" s="2"/>
      <c r="AP19" s="2"/>
      <c r="AQ19" s="14"/>
    </row>
    <row r="20" spans="2:43" ht="12">
      <c r="B20" s="2">
        <v>16</v>
      </c>
      <c r="C20" s="8" t="s">
        <v>61</v>
      </c>
      <c r="D20" s="2">
        <v>16</v>
      </c>
      <c r="F20" s="36">
        <v>0</v>
      </c>
      <c r="G20" s="36">
        <v>0</v>
      </c>
      <c r="H20" s="36">
        <v>0</v>
      </c>
      <c r="I20" s="36">
        <v>0</v>
      </c>
      <c r="J20" s="36">
        <v>1</v>
      </c>
      <c r="K20" s="14"/>
      <c r="L20" s="16"/>
      <c r="M20" s="16"/>
      <c r="N20" s="16">
        <v>1</v>
      </c>
      <c r="O20" s="16"/>
      <c r="P20" s="16"/>
      <c r="Q20" s="14"/>
      <c r="R20" s="16"/>
      <c r="S20" s="16"/>
      <c r="T20" s="16"/>
      <c r="U20" s="16"/>
      <c r="V20" s="16"/>
      <c r="W20" s="14"/>
      <c r="X20">
        <v>1</v>
      </c>
      <c r="Y20">
        <v>1</v>
      </c>
      <c r="Z20">
        <v>0</v>
      </c>
      <c r="AA20">
        <v>1</v>
      </c>
      <c r="AB20">
        <v>1</v>
      </c>
      <c r="AC20" s="14"/>
      <c r="AD20" s="16"/>
      <c r="AE20" s="16"/>
      <c r="AF20" s="16">
        <v>4</v>
      </c>
      <c r="AG20" s="16"/>
      <c r="AH20" s="16"/>
      <c r="AI20" s="14"/>
      <c r="AJ20" s="14"/>
      <c r="AK20" s="2"/>
      <c r="AL20" s="18">
        <f t="shared" si="0"/>
        <v>5</v>
      </c>
      <c r="AM20" s="18">
        <f t="shared" si="1"/>
        <v>3</v>
      </c>
      <c r="AN20">
        <f>COUNT(F20:J20,L20:P20,R20:V20,X20:AB20,AD20:AH20,#REF!,AK20:AP20)</f>
        <v>12</v>
      </c>
      <c r="AO20" s="2"/>
      <c r="AP20" s="2"/>
      <c r="AQ20" s="14"/>
    </row>
    <row r="21" spans="2:43" ht="12">
      <c r="B21" s="2">
        <v>17</v>
      </c>
      <c r="C21" s="8" t="s">
        <v>24</v>
      </c>
      <c r="D21" s="2">
        <v>17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14"/>
      <c r="L21" s="16"/>
      <c r="M21" s="16"/>
      <c r="N21" s="16">
        <v>0</v>
      </c>
      <c r="O21" s="16"/>
      <c r="P21" s="16"/>
      <c r="Q21" s="14"/>
      <c r="R21" s="16"/>
      <c r="S21" s="16"/>
      <c r="T21" s="16"/>
      <c r="U21" s="16"/>
      <c r="V21" s="16"/>
      <c r="W21" s="14"/>
      <c r="X21">
        <v>0</v>
      </c>
      <c r="Y21">
        <v>1</v>
      </c>
      <c r="Z21">
        <v>0</v>
      </c>
      <c r="AA21">
        <v>0</v>
      </c>
      <c r="AB21">
        <v>1</v>
      </c>
      <c r="AC21" s="14"/>
      <c r="AD21" s="16"/>
      <c r="AE21" s="16"/>
      <c r="AF21" s="16">
        <v>2</v>
      </c>
      <c r="AG21" s="16"/>
      <c r="AH21" s="16"/>
      <c r="AI21" s="14"/>
      <c r="AJ21" s="14"/>
      <c r="AK21" s="2"/>
      <c r="AL21" s="18">
        <f t="shared" si="0"/>
        <v>2</v>
      </c>
      <c r="AM21" s="18">
        <f t="shared" si="1"/>
        <v>2</v>
      </c>
      <c r="AN21">
        <f>COUNT(F21:J21,L21:P21,R21:V21,X21:AB21,AD21:AH21,#REF!,AK21:AP21)</f>
        <v>12</v>
      </c>
      <c r="AO21" s="2"/>
      <c r="AP21" s="2"/>
      <c r="AQ21" s="14"/>
    </row>
    <row r="22" spans="2:43" ht="12">
      <c r="B22" s="2">
        <v>18</v>
      </c>
      <c r="C22" s="8" t="s">
        <v>62</v>
      </c>
      <c r="D22" s="2">
        <v>18</v>
      </c>
      <c r="F22" s="36">
        <v>0</v>
      </c>
      <c r="G22" s="36">
        <v>0</v>
      </c>
      <c r="H22" s="36">
        <v>0</v>
      </c>
      <c r="I22" s="36">
        <v>0</v>
      </c>
      <c r="J22" s="36">
        <v>2</v>
      </c>
      <c r="K22" s="14"/>
      <c r="L22" s="16"/>
      <c r="M22" s="16"/>
      <c r="N22" s="16">
        <v>2</v>
      </c>
      <c r="O22" s="16"/>
      <c r="P22" s="16"/>
      <c r="Q22" s="14"/>
      <c r="R22" s="16"/>
      <c r="S22" s="16"/>
      <c r="T22" s="16"/>
      <c r="U22" s="16"/>
      <c r="V22" s="16"/>
      <c r="W22" s="14"/>
      <c r="X22">
        <v>0</v>
      </c>
      <c r="Y22">
        <v>0</v>
      </c>
      <c r="Z22">
        <v>0</v>
      </c>
      <c r="AA22">
        <v>1</v>
      </c>
      <c r="AB22">
        <v>1</v>
      </c>
      <c r="AC22" s="14"/>
      <c r="AD22" s="16"/>
      <c r="AE22" s="16"/>
      <c r="AF22" s="16">
        <v>2</v>
      </c>
      <c r="AG22" s="16"/>
      <c r="AH22" s="16"/>
      <c r="AI22" s="14"/>
      <c r="AJ22" s="14"/>
      <c r="AK22" s="2"/>
      <c r="AL22" s="18">
        <f t="shared" si="0"/>
        <v>4</v>
      </c>
      <c r="AM22" s="18">
        <f t="shared" si="1"/>
        <v>0</v>
      </c>
      <c r="AN22">
        <f>COUNT(F22:J22,L22:P22,R22:V22,X22:AB22,AD22:AH22,#REF!,AK22:AP22)</f>
        <v>12</v>
      </c>
      <c r="AO22" s="2"/>
      <c r="AP22" s="2"/>
      <c r="AQ22" s="14"/>
    </row>
    <row r="23" spans="2:43" ht="12">
      <c r="B23" s="2">
        <v>19</v>
      </c>
      <c r="C23" s="8" t="s">
        <v>63</v>
      </c>
      <c r="D23" s="2">
        <v>19</v>
      </c>
      <c r="F23" s="36">
        <v>0</v>
      </c>
      <c r="G23" s="36">
        <v>0</v>
      </c>
      <c r="H23" s="36">
        <v>0</v>
      </c>
      <c r="I23" s="36">
        <v>0</v>
      </c>
      <c r="J23" s="36">
        <v>2</v>
      </c>
      <c r="K23" s="14"/>
      <c r="L23" s="16"/>
      <c r="M23" s="16"/>
      <c r="N23" s="16">
        <v>2</v>
      </c>
      <c r="O23" s="16"/>
      <c r="P23" s="16"/>
      <c r="Q23" s="14"/>
      <c r="R23" s="16"/>
      <c r="S23" s="16"/>
      <c r="T23" s="16"/>
      <c r="U23" s="16"/>
      <c r="V23" s="16"/>
      <c r="W23" s="14"/>
      <c r="X23">
        <v>0</v>
      </c>
      <c r="Y23">
        <v>0</v>
      </c>
      <c r="Z23">
        <v>0</v>
      </c>
      <c r="AA23">
        <v>0</v>
      </c>
      <c r="AB23">
        <v>0</v>
      </c>
      <c r="AC23" s="14"/>
      <c r="AD23" s="16"/>
      <c r="AE23" s="16"/>
      <c r="AF23" s="16">
        <v>0</v>
      </c>
      <c r="AG23" s="16"/>
      <c r="AH23" s="16"/>
      <c r="AI23" s="14"/>
      <c r="AJ23" s="14"/>
      <c r="AK23" s="2"/>
      <c r="AL23" s="18">
        <f t="shared" si="0"/>
        <v>2</v>
      </c>
      <c r="AM23" s="18">
        <f t="shared" si="1"/>
        <v>-2</v>
      </c>
      <c r="AN23">
        <f>COUNT(F23:J23,L23:P23,R23:V23,X23:AB23,AD23:AH23,#REF!,AK23:AP23)</f>
        <v>12</v>
      </c>
      <c r="AO23" s="2"/>
      <c r="AP23" s="2"/>
      <c r="AQ23" s="14"/>
    </row>
    <row r="24" spans="2:43" ht="12">
      <c r="B24" s="2">
        <v>20</v>
      </c>
      <c r="C24" s="8" t="s">
        <v>64</v>
      </c>
      <c r="D24" s="2">
        <v>20</v>
      </c>
      <c r="F24" s="36">
        <v>1</v>
      </c>
      <c r="G24" s="36">
        <v>0</v>
      </c>
      <c r="H24" s="36">
        <v>0</v>
      </c>
      <c r="I24" s="36">
        <v>1</v>
      </c>
      <c r="J24" s="36">
        <v>2</v>
      </c>
      <c r="K24" s="14"/>
      <c r="L24" s="16"/>
      <c r="M24" s="16"/>
      <c r="N24" s="16">
        <v>4</v>
      </c>
      <c r="O24" s="16"/>
      <c r="P24" s="16"/>
      <c r="Q24" s="14"/>
      <c r="R24" s="16"/>
      <c r="S24" s="16"/>
      <c r="T24" s="16"/>
      <c r="U24" s="16"/>
      <c r="V24" s="16"/>
      <c r="W24" s="14"/>
      <c r="X24">
        <v>0</v>
      </c>
      <c r="Y24">
        <v>0</v>
      </c>
      <c r="Z24">
        <v>0</v>
      </c>
      <c r="AA24">
        <v>0</v>
      </c>
      <c r="AB24">
        <v>2</v>
      </c>
      <c r="AC24" s="14"/>
      <c r="AD24" s="16"/>
      <c r="AE24" s="16"/>
      <c r="AF24" s="16">
        <v>2</v>
      </c>
      <c r="AG24" s="16"/>
      <c r="AH24" s="16"/>
      <c r="AI24" s="14"/>
      <c r="AJ24" s="14"/>
      <c r="AK24" s="2"/>
      <c r="AL24" s="18">
        <f t="shared" si="0"/>
        <v>6</v>
      </c>
      <c r="AM24" s="18">
        <f t="shared" si="1"/>
        <v>-2</v>
      </c>
      <c r="AN24">
        <f>COUNT(F24:J24,L24:P24,R24:V24,X24:AB24,AD24:AH24,#REF!,AK24:AP24)</f>
        <v>12</v>
      </c>
      <c r="AO24" s="2"/>
      <c r="AP24" s="2"/>
      <c r="AQ24" s="14"/>
    </row>
    <row r="25" spans="2:43" ht="12">
      <c r="B25" s="2">
        <v>21</v>
      </c>
      <c r="C25" s="8" t="s">
        <v>65</v>
      </c>
      <c r="D25" s="2">
        <v>21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14"/>
      <c r="L25" s="16"/>
      <c r="M25" s="16"/>
      <c r="N25" s="16">
        <v>0</v>
      </c>
      <c r="O25" s="16"/>
      <c r="P25" s="16"/>
      <c r="Q25" s="14"/>
      <c r="R25" s="16"/>
      <c r="S25" s="16"/>
      <c r="T25" s="16"/>
      <c r="U25" s="16"/>
      <c r="V25" s="16"/>
      <c r="W25" s="14"/>
      <c r="X25">
        <v>0</v>
      </c>
      <c r="Y25">
        <v>0</v>
      </c>
      <c r="Z25">
        <v>0</v>
      </c>
      <c r="AA25">
        <v>0</v>
      </c>
      <c r="AB25">
        <v>0</v>
      </c>
      <c r="AC25" s="14"/>
      <c r="AD25" s="16"/>
      <c r="AE25" s="16"/>
      <c r="AF25" s="16">
        <v>0</v>
      </c>
      <c r="AG25" s="16"/>
      <c r="AH25" s="16"/>
      <c r="AI25" s="14"/>
      <c r="AJ25" s="14"/>
      <c r="AK25" s="2"/>
      <c r="AL25" s="18">
        <f t="shared" si="0"/>
        <v>0</v>
      </c>
      <c r="AM25" s="18">
        <f t="shared" si="1"/>
        <v>0</v>
      </c>
      <c r="AN25">
        <f>COUNT(F25:J25,L25:P25,R25:V25,X25:AB25,AD25:AH25,#REF!,AK25:AP25)</f>
        <v>12</v>
      </c>
      <c r="AO25" s="2"/>
      <c r="AP25" s="2"/>
      <c r="AQ25" s="14"/>
    </row>
    <row r="26" spans="2:43" ht="12">
      <c r="B26" s="2">
        <v>22</v>
      </c>
      <c r="C26" s="8" t="s">
        <v>22</v>
      </c>
      <c r="D26" s="2">
        <v>22</v>
      </c>
      <c r="F26" s="36">
        <v>0</v>
      </c>
      <c r="G26" s="36">
        <v>0</v>
      </c>
      <c r="H26" s="36">
        <v>0</v>
      </c>
      <c r="I26" s="36">
        <v>0</v>
      </c>
      <c r="J26" s="36">
        <v>1</v>
      </c>
      <c r="K26" s="14"/>
      <c r="L26" s="16"/>
      <c r="M26" s="16"/>
      <c r="N26" s="16">
        <v>1</v>
      </c>
      <c r="O26" s="16"/>
      <c r="P26" s="16"/>
      <c r="Q26" s="14"/>
      <c r="R26" s="16"/>
      <c r="S26" s="16"/>
      <c r="T26" s="16"/>
      <c r="U26" s="16"/>
      <c r="V26" s="16"/>
      <c r="W26" s="14"/>
      <c r="X26">
        <v>0</v>
      </c>
      <c r="Y26">
        <v>0</v>
      </c>
      <c r="Z26">
        <v>1</v>
      </c>
      <c r="AA26">
        <v>1</v>
      </c>
      <c r="AB26">
        <v>3</v>
      </c>
      <c r="AC26" s="14"/>
      <c r="AD26" s="16"/>
      <c r="AE26" s="16"/>
      <c r="AF26" s="16">
        <v>5</v>
      </c>
      <c r="AG26" s="16"/>
      <c r="AH26" s="16"/>
      <c r="AI26" s="14"/>
      <c r="AJ26" s="14"/>
      <c r="AK26" s="2"/>
      <c r="AL26" s="18">
        <f t="shared" si="0"/>
        <v>6</v>
      </c>
      <c r="AM26" s="18">
        <f t="shared" si="1"/>
        <v>4</v>
      </c>
      <c r="AN26">
        <f>COUNT(F26:J26,L26:P26,R26:V26,X26:AB26,AD26:AH26,#REF!,AK26:AP26)</f>
        <v>12</v>
      </c>
      <c r="AO26" s="2"/>
      <c r="AP26" s="2"/>
      <c r="AQ26" s="14"/>
    </row>
    <row r="27" spans="2:43" ht="12">
      <c r="B27" s="2">
        <v>23</v>
      </c>
      <c r="C27" s="8" t="s">
        <v>66</v>
      </c>
      <c r="D27" s="2">
        <v>23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14"/>
      <c r="L27" s="16"/>
      <c r="M27" s="16"/>
      <c r="N27" s="16">
        <v>0</v>
      </c>
      <c r="O27" s="16"/>
      <c r="P27" s="16"/>
      <c r="Q27" s="14"/>
      <c r="R27" s="16"/>
      <c r="S27" s="16"/>
      <c r="T27" s="16"/>
      <c r="U27" s="16"/>
      <c r="V27" s="16"/>
      <c r="W27" s="14"/>
      <c r="X27">
        <v>0</v>
      </c>
      <c r="Y27">
        <v>0</v>
      </c>
      <c r="Z27">
        <v>0</v>
      </c>
      <c r="AA27">
        <v>0</v>
      </c>
      <c r="AB27">
        <v>0</v>
      </c>
      <c r="AC27" s="14"/>
      <c r="AD27" s="16"/>
      <c r="AE27" s="16"/>
      <c r="AF27" s="16">
        <v>0</v>
      </c>
      <c r="AG27" s="16"/>
      <c r="AH27" s="16"/>
      <c r="AI27" s="14"/>
      <c r="AJ27" s="14"/>
      <c r="AK27" s="2"/>
      <c r="AL27" s="18">
        <f t="shared" si="0"/>
        <v>0</v>
      </c>
      <c r="AM27" s="18">
        <f t="shared" si="1"/>
        <v>0</v>
      </c>
      <c r="AN27">
        <f>COUNT(F27:J27,L27:P27,R27:V27,X27:AB27,AD27:AH27,#REF!,AK27:AP27)</f>
        <v>12</v>
      </c>
      <c r="AO27" s="2"/>
      <c r="AP27" s="2"/>
      <c r="AQ27" s="14"/>
    </row>
    <row r="28" spans="2:43" ht="12">
      <c r="B28" s="2">
        <v>24</v>
      </c>
      <c r="C28" s="8" t="s">
        <v>67</v>
      </c>
      <c r="D28" s="2">
        <v>24</v>
      </c>
      <c r="F28" s="36">
        <v>0</v>
      </c>
      <c r="G28" s="36">
        <v>0</v>
      </c>
      <c r="H28" s="36">
        <v>0</v>
      </c>
      <c r="I28" s="36">
        <v>0</v>
      </c>
      <c r="J28" s="36">
        <v>1</v>
      </c>
      <c r="K28" s="14"/>
      <c r="L28" s="16"/>
      <c r="M28" s="16"/>
      <c r="N28" s="16">
        <v>1</v>
      </c>
      <c r="O28" s="16"/>
      <c r="P28" s="16"/>
      <c r="Q28" s="14"/>
      <c r="R28" s="16"/>
      <c r="S28" s="16"/>
      <c r="T28" s="16"/>
      <c r="U28" s="16"/>
      <c r="V28" s="16"/>
      <c r="W28" s="14"/>
      <c r="X28">
        <v>0</v>
      </c>
      <c r="Y28">
        <v>1</v>
      </c>
      <c r="Z28">
        <v>1</v>
      </c>
      <c r="AA28">
        <v>1</v>
      </c>
      <c r="AB28">
        <v>2</v>
      </c>
      <c r="AC28" s="14"/>
      <c r="AD28" s="16"/>
      <c r="AE28" s="16"/>
      <c r="AF28" s="16">
        <v>5</v>
      </c>
      <c r="AG28" s="16"/>
      <c r="AH28" s="16"/>
      <c r="AI28" s="14"/>
      <c r="AJ28" s="14"/>
      <c r="AK28" s="2"/>
      <c r="AL28" s="18">
        <f t="shared" si="0"/>
        <v>6</v>
      </c>
      <c r="AM28" s="18">
        <f t="shared" si="1"/>
        <v>4</v>
      </c>
      <c r="AN28">
        <f>COUNT(F28:J28,L28:P28,R28:V28,X28:AB28,AD28:AH28,#REF!,AK28:AP28)</f>
        <v>12</v>
      </c>
      <c r="AO28" s="2"/>
      <c r="AP28" s="2"/>
      <c r="AQ28" s="14"/>
    </row>
    <row r="29" spans="2:43" ht="12">
      <c r="B29" s="2">
        <v>25</v>
      </c>
      <c r="C29" s="8" t="s">
        <v>26</v>
      </c>
      <c r="D29" s="2">
        <v>25</v>
      </c>
      <c r="F29" s="36">
        <v>0</v>
      </c>
      <c r="G29" s="36">
        <v>0</v>
      </c>
      <c r="H29" s="36">
        <v>1</v>
      </c>
      <c r="I29" s="36">
        <v>1</v>
      </c>
      <c r="J29" s="36">
        <v>2</v>
      </c>
      <c r="K29" s="14"/>
      <c r="L29" s="16"/>
      <c r="M29" s="16"/>
      <c r="N29" s="16">
        <v>4</v>
      </c>
      <c r="O29" s="16"/>
      <c r="P29" s="16"/>
      <c r="Q29" s="14"/>
      <c r="R29" s="16"/>
      <c r="S29" s="16"/>
      <c r="T29" s="16"/>
      <c r="U29" s="16"/>
      <c r="V29" s="16"/>
      <c r="W29" s="14"/>
      <c r="X29">
        <v>0</v>
      </c>
      <c r="Y29">
        <v>0</v>
      </c>
      <c r="Z29">
        <v>0</v>
      </c>
      <c r="AA29">
        <v>1</v>
      </c>
      <c r="AB29">
        <v>2</v>
      </c>
      <c r="AC29" s="14"/>
      <c r="AD29" s="16"/>
      <c r="AE29" s="16"/>
      <c r="AF29" s="16">
        <v>3</v>
      </c>
      <c r="AG29" s="16"/>
      <c r="AH29" s="16"/>
      <c r="AI29" s="14"/>
      <c r="AJ29" s="14"/>
      <c r="AK29" s="2"/>
      <c r="AL29" s="18">
        <f t="shared" si="0"/>
        <v>7</v>
      </c>
      <c r="AM29" s="18">
        <f t="shared" si="1"/>
        <v>-1</v>
      </c>
      <c r="AN29">
        <f>COUNT(F29:J29,L29:P29,R29:V29,X29:AB29,AD29:AH29,#REF!,AK29:AP29)</f>
        <v>12</v>
      </c>
      <c r="AO29" s="2"/>
      <c r="AP29" s="2"/>
      <c r="AQ29" s="14"/>
    </row>
    <row r="30" spans="2:43" ht="12">
      <c r="B30" s="2">
        <v>26</v>
      </c>
      <c r="C30" s="8" t="s">
        <v>68</v>
      </c>
      <c r="D30" s="2">
        <v>26</v>
      </c>
      <c r="F30" s="36">
        <v>0</v>
      </c>
      <c r="G30" s="36">
        <v>0</v>
      </c>
      <c r="H30" s="36">
        <v>0</v>
      </c>
      <c r="I30" s="36">
        <v>0</v>
      </c>
      <c r="J30" s="36">
        <v>2</v>
      </c>
      <c r="K30" s="14"/>
      <c r="L30" s="16"/>
      <c r="M30" s="16"/>
      <c r="N30" s="16">
        <v>2</v>
      </c>
      <c r="O30" s="16"/>
      <c r="P30" s="16"/>
      <c r="Q30" s="14"/>
      <c r="R30" s="16"/>
      <c r="S30" s="16"/>
      <c r="T30" s="16"/>
      <c r="U30" s="16"/>
      <c r="V30" s="16"/>
      <c r="W30" s="14"/>
      <c r="X30">
        <v>0</v>
      </c>
      <c r="Y30">
        <v>0</v>
      </c>
      <c r="Z30">
        <v>0</v>
      </c>
      <c r="AA30">
        <v>0</v>
      </c>
      <c r="AB30">
        <v>2</v>
      </c>
      <c r="AC30" s="14"/>
      <c r="AD30" s="16"/>
      <c r="AE30" s="16"/>
      <c r="AF30" s="16">
        <v>2</v>
      </c>
      <c r="AG30" s="16"/>
      <c r="AH30" s="16"/>
      <c r="AI30" s="14"/>
      <c r="AJ30" s="14"/>
      <c r="AK30" s="2"/>
      <c r="AL30" s="18">
        <f t="shared" si="0"/>
        <v>4</v>
      </c>
      <c r="AM30" s="18">
        <f t="shared" si="1"/>
        <v>0</v>
      </c>
      <c r="AN30">
        <f>COUNT(F30:J30,L30:P30,R30:V30,X30:AB30,AD30:AH30,#REF!,AK30:AP30)</f>
        <v>12</v>
      </c>
      <c r="AO30" s="2"/>
      <c r="AP30" s="2"/>
      <c r="AQ30" s="14"/>
    </row>
    <row r="31" spans="2:43" ht="12">
      <c r="B31" s="2">
        <v>27</v>
      </c>
      <c r="C31" s="8" t="s">
        <v>69</v>
      </c>
      <c r="D31" s="2">
        <v>27</v>
      </c>
      <c r="F31" s="36">
        <v>0</v>
      </c>
      <c r="G31" s="36">
        <v>0</v>
      </c>
      <c r="H31" s="36">
        <v>1</v>
      </c>
      <c r="I31" s="36">
        <v>0</v>
      </c>
      <c r="J31" s="36">
        <v>0</v>
      </c>
      <c r="K31" s="14"/>
      <c r="L31" s="16"/>
      <c r="M31" s="16"/>
      <c r="N31" s="16">
        <v>1</v>
      </c>
      <c r="O31" s="16"/>
      <c r="P31" s="16"/>
      <c r="Q31" s="14"/>
      <c r="R31" s="16"/>
      <c r="S31" s="16"/>
      <c r="T31" s="16"/>
      <c r="U31" s="16"/>
      <c r="V31" s="16"/>
      <c r="W31" s="14"/>
      <c r="X31">
        <v>0</v>
      </c>
      <c r="Y31">
        <v>0</v>
      </c>
      <c r="Z31">
        <v>0</v>
      </c>
      <c r="AA31">
        <v>0</v>
      </c>
      <c r="AB31">
        <v>0</v>
      </c>
      <c r="AC31" s="14"/>
      <c r="AD31" s="16"/>
      <c r="AE31" s="16"/>
      <c r="AF31" s="16">
        <v>0</v>
      </c>
      <c r="AG31" s="16"/>
      <c r="AH31" s="16"/>
      <c r="AI31" s="14"/>
      <c r="AJ31" s="14"/>
      <c r="AK31" s="2"/>
      <c r="AL31" s="18">
        <f t="shared" si="0"/>
        <v>1</v>
      </c>
      <c r="AM31" s="18">
        <f t="shared" si="1"/>
        <v>-1</v>
      </c>
      <c r="AN31">
        <f>COUNT(F31:J31,L31:P31,R31:V31,X31:AB31,AD31:AH31,#REF!,AK31:AP31)</f>
        <v>12</v>
      </c>
      <c r="AO31" s="2"/>
      <c r="AP31" s="2"/>
      <c r="AQ31" s="14"/>
    </row>
    <row r="32" spans="2:43" ht="12">
      <c r="B32" s="2">
        <v>28</v>
      </c>
      <c r="C32" s="8" t="s">
        <v>70</v>
      </c>
      <c r="D32" s="2">
        <v>28</v>
      </c>
      <c r="F32" s="36">
        <v>0</v>
      </c>
      <c r="G32" s="36">
        <v>1</v>
      </c>
      <c r="H32" s="36">
        <v>0</v>
      </c>
      <c r="I32" s="36">
        <v>1</v>
      </c>
      <c r="J32" s="36">
        <v>2</v>
      </c>
      <c r="K32" s="14"/>
      <c r="L32" s="16"/>
      <c r="M32" s="16"/>
      <c r="N32" s="16">
        <v>4</v>
      </c>
      <c r="O32" s="16"/>
      <c r="P32" s="16"/>
      <c r="Q32" s="14"/>
      <c r="R32" s="16"/>
      <c r="S32" s="16"/>
      <c r="T32" s="16"/>
      <c r="U32" s="16"/>
      <c r="V32" s="16"/>
      <c r="W32" s="14"/>
      <c r="X32">
        <v>0</v>
      </c>
      <c r="Y32">
        <v>0</v>
      </c>
      <c r="Z32">
        <v>0</v>
      </c>
      <c r="AA32">
        <v>0</v>
      </c>
      <c r="AB32">
        <v>0</v>
      </c>
      <c r="AC32" s="14"/>
      <c r="AD32" s="16"/>
      <c r="AE32" s="16"/>
      <c r="AF32" s="16">
        <v>0</v>
      </c>
      <c r="AG32" s="16"/>
      <c r="AH32" s="16"/>
      <c r="AI32" s="14"/>
      <c r="AJ32" s="14"/>
      <c r="AK32" s="2"/>
      <c r="AL32" s="18">
        <f t="shared" si="0"/>
        <v>4</v>
      </c>
      <c r="AM32" s="18">
        <f t="shared" si="1"/>
        <v>-4</v>
      </c>
      <c r="AN32">
        <f>COUNT(F32:J32,L32:P32,R32:V32,X32:AB32,AD32:AH32,#REF!,AK32:AP32)</f>
        <v>12</v>
      </c>
      <c r="AO32" s="2"/>
      <c r="AP32" s="2"/>
      <c r="AQ32" s="14"/>
    </row>
    <row r="33" spans="2:43" ht="12">
      <c r="B33" s="2">
        <v>29</v>
      </c>
      <c r="C33" s="8" t="s">
        <v>71</v>
      </c>
      <c r="D33" s="2">
        <v>29</v>
      </c>
      <c r="F33" s="36">
        <v>0</v>
      </c>
      <c r="G33" s="36">
        <v>1</v>
      </c>
      <c r="H33" s="36">
        <v>0</v>
      </c>
      <c r="I33" s="36">
        <v>1</v>
      </c>
      <c r="J33" s="36">
        <v>2</v>
      </c>
      <c r="K33" s="14"/>
      <c r="L33" s="16"/>
      <c r="M33" s="16"/>
      <c r="N33" s="16">
        <v>4</v>
      </c>
      <c r="O33" s="16"/>
      <c r="P33" s="16"/>
      <c r="Q33" s="14"/>
      <c r="R33" s="16"/>
      <c r="S33" s="16"/>
      <c r="T33" s="16"/>
      <c r="U33" s="16"/>
      <c r="V33" s="16"/>
      <c r="W33" s="14"/>
      <c r="X33">
        <v>0</v>
      </c>
      <c r="Y33">
        <v>0</v>
      </c>
      <c r="Z33">
        <v>0</v>
      </c>
      <c r="AA33">
        <v>0</v>
      </c>
      <c r="AB33">
        <v>2</v>
      </c>
      <c r="AC33" s="14"/>
      <c r="AD33" s="16"/>
      <c r="AE33" s="16"/>
      <c r="AF33" s="16">
        <v>2</v>
      </c>
      <c r="AG33" s="16"/>
      <c r="AH33" s="16"/>
      <c r="AI33" s="14"/>
      <c r="AJ33" s="14"/>
      <c r="AK33" s="2"/>
      <c r="AL33" s="18">
        <f t="shared" si="0"/>
        <v>6</v>
      </c>
      <c r="AM33" s="18">
        <f t="shared" si="1"/>
        <v>-2</v>
      </c>
      <c r="AN33">
        <f>COUNT(F33:J33,L33:P33,R33:V33,X33:AB33,AD33:AH33,#REF!,AK33:AP33)</f>
        <v>12</v>
      </c>
      <c r="AO33" s="2"/>
      <c r="AP33" s="2"/>
      <c r="AQ33" s="14"/>
    </row>
    <row r="34" spans="2:43" ht="12">
      <c r="B34" s="2">
        <v>30</v>
      </c>
      <c r="C34" s="8" t="s">
        <v>72</v>
      </c>
      <c r="D34" s="2">
        <v>30</v>
      </c>
      <c r="F34" s="36">
        <v>0</v>
      </c>
      <c r="G34" s="36">
        <v>0</v>
      </c>
      <c r="H34" s="36">
        <v>0</v>
      </c>
      <c r="I34" s="36">
        <v>0</v>
      </c>
      <c r="J34" s="36">
        <v>1</v>
      </c>
      <c r="K34" s="14"/>
      <c r="L34" s="16"/>
      <c r="M34" s="16"/>
      <c r="N34" s="16">
        <v>1</v>
      </c>
      <c r="O34" s="16"/>
      <c r="P34" s="16"/>
      <c r="Q34" s="14"/>
      <c r="R34" s="16"/>
      <c r="S34" s="16"/>
      <c r="T34" s="16"/>
      <c r="U34" s="16"/>
      <c r="V34" s="16"/>
      <c r="W34" s="14"/>
      <c r="X34">
        <v>0</v>
      </c>
      <c r="Y34">
        <v>0</v>
      </c>
      <c r="Z34">
        <v>0</v>
      </c>
      <c r="AA34">
        <v>0</v>
      </c>
      <c r="AB34">
        <v>1</v>
      </c>
      <c r="AC34" s="14"/>
      <c r="AD34" s="16"/>
      <c r="AE34" s="16"/>
      <c r="AF34" s="16">
        <v>1</v>
      </c>
      <c r="AG34" s="16"/>
      <c r="AH34" s="16"/>
      <c r="AI34" s="14"/>
      <c r="AJ34" s="14"/>
      <c r="AK34" s="2"/>
      <c r="AL34" s="18">
        <f t="shared" si="0"/>
        <v>2</v>
      </c>
      <c r="AM34" s="18">
        <f t="shared" si="1"/>
        <v>0</v>
      </c>
      <c r="AN34">
        <f>COUNT(F34:J34,L34:P34,R34:V34,X34:AB34,AD34:AH34,#REF!,AK34:AP34)</f>
        <v>12</v>
      </c>
      <c r="AO34" s="2"/>
      <c r="AP34" s="2"/>
      <c r="AQ34" s="14"/>
    </row>
    <row r="35" spans="6:44" ht="12.75" thickBot="1">
      <c r="F35" s="18"/>
      <c r="G35" s="18"/>
      <c r="H35" s="18"/>
      <c r="I35" s="18"/>
      <c r="J35" s="18"/>
      <c r="K35" s="14"/>
      <c r="L35" s="18"/>
      <c r="M35" s="18"/>
      <c r="N35" s="18"/>
      <c r="O35" s="18"/>
      <c r="P35" s="18"/>
      <c r="Q35" s="14"/>
      <c r="R35" s="18"/>
      <c r="S35" s="18"/>
      <c r="T35" s="18"/>
      <c r="U35" s="18"/>
      <c r="V35" s="18"/>
      <c r="W35" s="14"/>
      <c r="X35" s="18"/>
      <c r="Y35" s="18"/>
      <c r="Z35" s="18"/>
      <c r="AA35" s="18"/>
      <c r="AB35" s="18"/>
      <c r="AC35" s="14"/>
      <c r="AD35" s="2"/>
      <c r="AE35" s="2"/>
      <c r="AF35" s="2"/>
      <c r="AG35" s="2"/>
      <c r="AH35" s="2"/>
      <c r="AI35" s="14"/>
      <c r="AJ35" s="14"/>
      <c r="AK35" s="2"/>
      <c r="AL35" s="2"/>
      <c r="AM35" s="2"/>
      <c r="AN35" s="2"/>
      <c r="AO35" s="2"/>
      <c r="AP35" s="2"/>
      <c r="AQ35" s="14"/>
      <c r="AR35" s="18"/>
    </row>
    <row r="36" spans="6:44" ht="12.75" thickBot="1">
      <c r="F36" s="18"/>
      <c r="G36" s="18"/>
      <c r="H36" s="18"/>
      <c r="I36" s="18"/>
      <c r="J36" s="18"/>
      <c r="K36" s="14"/>
      <c r="L36" s="18"/>
      <c r="M36" s="18"/>
      <c r="N36" s="40">
        <f>SUM(N5:N34)</f>
        <v>75</v>
      </c>
      <c r="O36" s="18"/>
      <c r="P36" s="18"/>
      <c r="Q36" s="14"/>
      <c r="R36" s="18"/>
      <c r="S36" s="18"/>
      <c r="T36" s="18"/>
      <c r="U36" s="18"/>
      <c r="V36" s="18"/>
      <c r="W36" s="14"/>
      <c r="X36" s="18"/>
      <c r="Y36" s="18"/>
      <c r="Z36" s="18"/>
      <c r="AA36" s="18"/>
      <c r="AB36" s="18"/>
      <c r="AC36" s="14"/>
      <c r="AD36" s="2"/>
      <c r="AE36" s="2"/>
      <c r="AF36" s="40">
        <f>SUM(AF5:AF34)</f>
        <v>93</v>
      </c>
      <c r="AG36" s="2"/>
      <c r="AH36" s="2"/>
      <c r="AI36" s="14"/>
      <c r="AJ36" s="14"/>
      <c r="AK36" s="2"/>
      <c r="AL36" s="2"/>
      <c r="AM36" s="2"/>
      <c r="AN36" s="2"/>
      <c r="AO36" s="2"/>
      <c r="AP36" s="2"/>
      <c r="AQ36" s="14"/>
      <c r="AR36" s="18"/>
    </row>
    <row r="37" spans="6:44" ht="12.75" thickBot="1">
      <c r="F37" s="18"/>
      <c r="G37" s="18"/>
      <c r="H37" s="18"/>
      <c r="I37" s="18"/>
      <c r="J37" s="18"/>
      <c r="K37" s="14"/>
      <c r="L37" s="18"/>
      <c r="M37" s="18"/>
      <c r="N37" s="18"/>
      <c r="O37" s="18"/>
      <c r="P37" s="18"/>
      <c r="Q37" s="14"/>
      <c r="R37" s="18"/>
      <c r="S37" s="18"/>
      <c r="T37" s="18"/>
      <c r="U37" s="18"/>
      <c r="V37" s="18"/>
      <c r="W37" s="14"/>
      <c r="X37" s="18"/>
      <c r="Y37" s="18"/>
      <c r="Z37" s="18"/>
      <c r="AA37" s="18"/>
      <c r="AB37" s="18"/>
      <c r="AC37" s="14"/>
      <c r="AD37" s="2"/>
      <c r="AE37" s="2"/>
      <c r="AF37" s="2"/>
      <c r="AG37" s="2"/>
      <c r="AH37" s="2"/>
      <c r="AI37" s="14"/>
      <c r="AJ37" s="14"/>
      <c r="AK37" s="2"/>
      <c r="AL37" s="2"/>
      <c r="AM37" s="2"/>
      <c r="AN37" s="2"/>
      <c r="AO37" s="2"/>
      <c r="AP37" s="2"/>
      <c r="AQ37" s="14"/>
      <c r="AR37" s="18"/>
    </row>
    <row r="38" spans="6:44" ht="15.75" thickBot="1">
      <c r="F38" s="18"/>
      <c r="G38" s="18"/>
      <c r="H38" s="18"/>
      <c r="I38" s="18"/>
      <c r="J38" s="18"/>
      <c r="K38" s="14"/>
      <c r="L38" s="18"/>
      <c r="M38" s="18"/>
      <c r="N38" s="18"/>
      <c r="O38" s="18"/>
      <c r="P38" s="18"/>
      <c r="Q38" s="14"/>
      <c r="R38" s="18"/>
      <c r="S38" s="18"/>
      <c r="T38" s="18"/>
      <c r="U38" s="18"/>
      <c r="V38" s="18"/>
      <c r="W38" s="14"/>
      <c r="X38" s="18"/>
      <c r="Y38" s="18"/>
      <c r="Z38" s="18"/>
      <c r="AA38" s="18"/>
      <c r="AB38" s="18"/>
      <c r="AC38" s="14"/>
      <c r="AD38" s="2"/>
      <c r="AE38" s="2"/>
      <c r="AF38" s="2"/>
      <c r="AG38" s="2"/>
      <c r="AH38" s="2"/>
      <c r="AI38" s="14"/>
      <c r="AJ38" s="14"/>
      <c r="AK38" s="2"/>
      <c r="AL38" s="26">
        <f>SUM(AL5:AL34)</f>
        <v>168</v>
      </c>
      <c r="AM38" s="26">
        <f>SUM(AM5:AM34)</f>
        <v>18</v>
      </c>
      <c r="AN38" s="2"/>
      <c r="AO38" s="2"/>
      <c r="AP38" s="2"/>
      <c r="AQ38" s="14"/>
      <c r="AR38" s="18"/>
    </row>
    <row r="39" spans="6:43" ht="12">
      <c r="F39" s="18"/>
      <c r="G39" s="18"/>
      <c r="H39" s="18"/>
      <c r="I39" s="18"/>
      <c r="J39" s="18"/>
      <c r="K39" s="14"/>
      <c r="L39" s="18"/>
      <c r="M39" s="18"/>
      <c r="N39" s="18"/>
      <c r="O39" s="18"/>
      <c r="P39" s="18"/>
      <c r="Q39" s="14"/>
      <c r="R39" s="18"/>
      <c r="S39" s="18"/>
      <c r="T39" s="18"/>
      <c r="U39" s="18"/>
      <c r="V39" s="18"/>
      <c r="W39" s="14"/>
      <c r="X39" s="18"/>
      <c r="Y39" s="18"/>
      <c r="Z39" s="18"/>
      <c r="AA39" s="18"/>
      <c r="AB39" s="18"/>
      <c r="AC39" s="14"/>
      <c r="AD39" s="2"/>
      <c r="AE39" s="2"/>
      <c r="AF39" s="2"/>
      <c r="AG39" s="2"/>
      <c r="AH39" s="2"/>
      <c r="AI39" s="14"/>
      <c r="AJ39" s="37"/>
      <c r="AK39" s="37"/>
      <c r="AL39" s="37"/>
      <c r="AM39" s="37"/>
      <c r="AN39" s="37"/>
      <c r="AO39" s="37"/>
      <c r="AP39" s="37"/>
      <c r="AQ39" s="14"/>
    </row>
    <row r="40" spans="1:44" ht="12.75" thickBot="1">
      <c r="A40" s="21"/>
      <c r="B40" s="20"/>
      <c r="C40" s="22"/>
      <c r="D40" s="20"/>
      <c r="E40" s="23"/>
      <c r="F40" s="20"/>
      <c r="G40" s="20"/>
      <c r="H40" s="20"/>
      <c r="I40" s="20"/>
      <c r="J40" s="20"/>
      <c r="K40" s="24"/>
      <c r="L40" s="20"/>
      <c r="M40" s="20"/>
      <c r="N40" s="20"/>
      <c r="O40" s="20"/>
      <c r="P40" s="20"/>
      <c r="Q40" s="24"/>
      <c r="R40" s="20"/>
      <c r="S40" s="20"/>
      <c r="T40" s="20"/>
      <c r="U40" s="20"/>
      <c r="V40" s="20"/>
      <c r="W40" s="24"/>
      <c r="X40" s="20"/>
      <c r="Y40" s="20"/>
      <c r="Z40" s="20"/>
      <c r="AA40" s="20"/>
      <c r="AB40" s="20"/>
      <c r="AC40" s="24"/>
      <c r="AD40" s="20"/>
      <c r="AE40" s="20"/>
      <c r="AF40" s="20"/>
      <c r="AG40" s="20"/>
      <c r="AH40" s="20"/>
      <c r="AI40" s="24"/>
      <c r="AJ40" s="24"/>
      <c r="AK40" s="20"/>
      <c r="AL40" s="20"/>
      <c r="AM40" s="20"/>
      <c r="AN40" s="20"/>
      <c r="AO40" s="20"/>
      <c r="AP40" s="20"/>
      <c r="AQ40" s="24"/>
      <c r="AR40" s="25"/>
    </row>
    <row r="41" spans="1:44" ht="12.75" thickTop="1">
      <c r="A41" s="84"/>
      <c r="B41" s="86"/>
      <c r="C41" s="87"/>
      <c r="D41" s="86"/>
      <c r="E41" s="84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18"/>
      <c r="AP41" s="18"/>
      <c r="AQ41" s="39"/>
      <c r="AR41" s="83"/>
    </row>
    <row r="42" spans="1:44" ht="12">
      <c r="A42" s="64"/>
      <c r="B42" s="18"/>
      <c r="C42" s="82"/>
      <c r="D42" s="18"/>
      <c r="E42" s="78"/>
      <c r="F42" s="18"/>
      <c r="G42" s="18"/>
      <c r="H42" s="18"/>
      <c r="I42" s="18"/>
      <c r="J42" s="18"/>
      <c r="K42" s="39"/>
      <c r="L42" s="18"/>
      <c r="M42" s="18"/>
      <c r="N42" s="18"/>
      <c r="O42" s="18"/>
      <c r="P42" s="18"/>
      <c r="Q42" s="39"/>
      <c r="R42" s="18"/>
      <c r="S42" s="18"/>
      <c r="T42" s="18"/>
      <c r="U42" s="18"/>
      <c r="V42" s="18"/>
      <c r="W42" s="39"/>
      <c r="X42" s="18"/>
      <c r="Y42" s="18"/>
      <c r="Z42" s="18"/>
      <c r="AA42" s="18"/>
      <c r="AB42" s="18"/>
      <c r="AC42" s="39"/>
      <c r="AD42" s="18"/>
      <c r="AE42" s="18"/>
      <c r="AF42" s="18"/>
      <c r="AG42" s="18"/>
      <c r="AH42" s="18"/>
      <c r="AI42" s="39"/>
      <c r="AJ42" s="39"/>
      <c r="AK42" s="18"/>
      <c r="AL42" s="18"/>
      <c r="AM42" s="18"/>
      <c r="AN42" s="18"/>
      <c r="AO42" s="18"/>
      <c r="AP42" s="18"/>
      <c r="AQ42" s="39"/>
      <c r="AR42" s="83"/>
    </row>
    <row r="43" spans="1:44" ht="12">
      <c r="A43" s="112" t="s">
        <v>102</v>
      </c>
      <c r="B43" s="112"/>
      <c r="C43" s="112"/>
      <c r="L43" s="73"/>
      <c r="M43" s="73"/>
      <c r="N43" s="73"/>
      <c r="O43" s="73"/>
      <c r="P43" s="73"/>
      <c r="AD43" s="73"/>
      <c r="AE43" s="73"/>
      <c r="AF43" s="73"/>
      <c r="AG43" s="73"/>
      <c r="AH43" s="73"/>
      <c r="AR43" s="2"/>
    </row>
    <row r="44" spans="1:44" s="10" customFormat="1" ht="12">
      <c r="A44" s="88"/>
      <c r="B44" s="88"/>
      <c r="C44" s="88"/>
      <c r="D44" s="14"/>
      <c r="AL44" s="19" t="s">
        <v>107</v>
      </c>
      <c r="AM44" s="19" t="s">
        <v>110</v>
      </c>
      <c r="AN44" s="28" t="s">
        <v>13</v>
      </c>
      <c r="AR44" s="14"/>
    </row>
    <row r="45" spans="2:42" ht="12">
      <c r="B45" s="2">
        <v>31</v>
      </c>
      <c r="C45" s="8" t="s">
        <v>75</v>
      </c>
      <c r="D45" s="2">
        <v>1</v>
      </c>
      <c r="F45" s="2">
        <v>2</v>
      </c>
      <c r="G45" s="2">
        <v>0</v>
      </c>
      <c r="H45" s="2">
        <v>0</v>
      </c>
      <c r="I45" s="2">
        <v>0</v>
      </c>
      <c r="J45" s="2">
        <v>2</v>
      </c>
      <c r="K45" s="14"/>
      <c r="L45" s="16"/>
      <c r="M45" s="16"/>
      <c r="N45" s="16">
        <v>4</v>
      </c>
      <c r="O45" s="16"/>
      <c r="P45" s="16"/>
      <c r="Q45" s="14"/>
      <c r="R45" s="16"/>
      <c r="S45" s="16"/>
      <c r="T45" s="16"/>
      <c r="U45" s="16"/>
      <c r="V45" s="16"/>
      <c r="W45" s="14"/>
      <c r="X45">
        <v>0</v>
      </c>
      <c r="Y45">
        <v>0</v>
      </c>
      <c r="Z45">
        <v>1</v>
      </c>
      <c r="AA45">
        <v>1</v>
      </c>
      <c r="AB45">
        <v>2</v>
      </c>
      <c r="AD45" s="16"/>
      <c r="AE45" s="16"/>
      <c r="AF45" s="16">
        <v>4</v>
      </c>
      <c r="AG45" s="16"/>
      <c r="AH45" s="16"/>
      <c r="AK45" s="18"/>
      <c r="AL45" s="2">
        <v>8</v>
      </c>
      <c r="AM45" s="18">
        <f>AF45-N45</f>
        <v>0</v>
      </c>
      <c r="AN45">
        <f>COUNT(F45:J45,L45:P45,R45:V45,X45:AB45,AD45:AH45,#REF!,AK45:AP45)</f>
        <v>12</v>
      </c>
      <c r="AO45" s="18"/>
      <c r="AP45" s="18"/>
    </row>
    <row r="46" spans="2:42" ht="12">
      <c r="B46" s="2">
        <v>32</v>
      </c>
      <c r="C46" s="8" t="s">
        <v>76</v>
      </c>
      <c r="D46" s="2">
        <v>2</v>
      </c>
      <c r="F46" s="2">
        <v>1</v>
      </c>
      <c r="G46" s="2">
        <v>0</v>
      </c>
      <c r="H46" s="2">
        <v>1</v>
      </c>
      <c r="I46" s="2">
        <v>1</v>
      </c>
      <c r="J46" s="2">
        <v>2</v>
      </c>
      <c r="K46" s="14"/>
      <c r="L46" s="16"/>
      <c r="M46" s="16"/>
      <c r="N46" s="16">
        <v>5</v>
      </c>
      <c r="O46" s="16"/>
      <c r="P46" s="16"/>
      <c r="Q46" s="14"/>
      <c r="R46" s="16"/>
      <c r="S46" s="16"/>
      <c r="T46" s="16"/>
      <c r="U46" s="16"/>
      <c r="V46" s="16"/>
      <c r="W46" s="14"/>
      <c r="X46">
        <v>0</v>
      </c>
      <c r="Y46">
        <v>0</v>
      </c>
      <c r="Z46">
        <v>0</v>
      </c>
      <c r="AA46">
        <v>0</v>
      </c>
      <c r="AB46">
        <v>2</v>
      </c>
      <c r="AD46" s="16"/>
      <c r="AE46" s="16"/>
      <c r="AF46" s="16">
        <v>2</v>
      </c>
      <c r="AG46" s="16"/>
      <c r="AH46" s="16"/>
      <c r="AK46" s="18"/>
      <c r="AL46" s="2">
        <v>7</v>
      </c>
      <c r="AM46" s="18">
        <f aca="true" t="shared" si="2" ref="AM46:AM74">AF46-N46</f>
        <v>-3</v>
      </c>
      <c r="AN46">
        <f>COUNT(F46:J46,L46:P46,R46:V46,X46:AB46,AD46:AH46,#REF!,AK46:AP46)</f>
        <v>12</v>
      </c>
      <c r="AO46" s="18"/>
      <c r="AP46" s="18"/>
    </row>
    <row r="47" spans="2:42" ht="12">
      <c r="B47" s="2">
        <v>33</v>
      </c>
      <c r="C47" s="8" t="s">
        <v>25</v>
      </c>
      <c r="D47" s="2">
        <v>3</v>
      </c>
      <c r="F47" s="2">
        <v>0</v>
      </c>
      <c r="G47" s="2">
        <v>0</v>
      </c>
      <c r="H47" s="2">
        <v>2</v>
      </c>
      <c r="I47" s="2">
        <v>1</v>
      </c>
      <c r="J47" s="2">
        <v>3</v>
      </c>
      <c r="K47" s="14"/>
      <c r="L47" s="16"/>
      <c r="M47" s="16"/>
      <c r="N47" s="16">
        <v>6</v>
      </c>
      <c r="O47" s="16"/>
      <c r="P47" s="16"/>
      <c r="Q47" s="14"/>
      <c r="R47" s="16"/>
      <c r="S47" s="16"/>
      <c r="T47" s="16"/>
      <c r="U47" s="16"/>
      <c r="V47" s="16"/>
      <c r="W47" s="14"/>
      <c r="X47">
        <v>0</v>
      </c>
      <c r="Y47">
        <v>0</v>
      </c>
      <c r="Z47">
        <v>1</v>
      </c>
      <c r="AA47">
        <v>3</v>
      </c>
      <c r="AB47">
        <v>3</v>
      </c>
      <c r="AD47" s="16"/>
      <c r="AE47" s="16"/>
      <c r="AF47" s="16">
        <v>7</v>
      </c>
      <c r="AG47" s="16"/>
      <c r="AH47" s="16"/>
      <c r="AK47" s="18"/>
      <c r="AL47" s="2">
        <v>13</v>
      </c>
      <c r="AM47" s="18">
        <f t="shared" si="2"/>
        <v>1</v>
      </c>
      <c r="AN47">
        <f>COUNT(F47:J47,L47:P47,R47:V47,X47:AB47,AD47:AH47,#REF!,AK47:AP47)</f>
        <v>12</v>
      </c>
      <c r="AO47" s="18"/>
      <c r="AP47" s="18"/>
    </row>
    <row r="48" spans="2:42" ht="12">
      <c r="B48" s="2">
        <v>34</v>
      </c>
      <c r="C48" s="8" t="s">
        <v>77</v>
      </c>
      <c r="D48" s="2">
        <v>4</v>
      </c>
      <c r="F48" s="2">
        <v>0</v>
      </c>
      <c r="G48" s="2">
        <v>0</v>
      </c>
      <c r="H48" s="2">
        <v>1</v>
      </c>
      <c r="I48" s="2">
        <v>0</v>
      </c>
      <c r="J48" s="2">
        <v>2</v>
      </c>
      <c r="K48" s="14"/>
      <c r="L48" s="16"/>
      <c r="M48" s="16"/>
      <c r="N48" s="16">
        <v>3</v>
      </c>
      <c r="O48" s="16"/>
      <c r="P48" s="16"/>
      <c r="Q48" s="14"/>
      <c r="R48" s="16"/>
      <c r="S48" s="16"/>
      <c r="T48" s="16"/>
      <c r="U48" s="16"/>
      <c r="V48" s="16"/>
      <c r="W48" s="14"/>
      <c r="X48">
        <v>0</v>
      </c>
      <c r="Y48">
        <v>0</v>
      </c>
      <c r="Z48">
        <v>0</v>
      </c>
      <c r="AA48">
        <v>0</v>
      </c>
      <c r="AB48">
        <v>0</v>
      </c>
      <c r="AD48" s="16"/>
      <c r="AE48" s="16"/>
      <c r="AF48" s="16">
        <v>0</v>
      </c>
      <c r="AG48" s="16"/>
      <c r="AH48" s="16"/>
      <c r="AK48" s="18"/>
      <c r="AL48" s="2">
        <v>3</v>
      </c>
      <c r="AM48" s="18">
        <f t="shared" si="2"/>
        <v>-3</v>
      </c>
      <c r="AN48">
        <f>COUNT(F48:J48,L48:P48,R48:V48,X48:AB48,AD48:AH48,#REF!,AK48:AP48)</f>
        <v>12</v>
      </c>
      <c r="AO48" s="18"/>
      <c r="AP48" s="18"/>
    </row>
    <row r="49" spans="2:42" ht="12">
      <c r="B49" s="2">
        <v>35</v>
      </c>
      <c r="C49" s="8" t="s">
        <v>78</v>
      </c>
      <c r="D49" s="2">
        <v>5</v>
      </c>
      <c r="F49" s="2">
        <v>3</v>
      </c>
      <c r="G49" s="2">
        <v>0</v>
      </c>
      <c r="H49" s="2">
        <v>3</v>
      </c>
      <c r="I49" s="2">
        <v>2</v>
      </c>
      <c r="J49" s="2">
        <v>3</v>
      </c>
      <c r="K49" s="14"/>
      <c r="L49" s="16"/>
      <c r="M49" s="16"/>
      <c r="N49" s="16">
        <v>11</v>
      </c>
      <c r="O49" s="16"/>
      <c r="P49" s="16"/>
      <c r="Q49" s="14"/>
      <c r="R49" s="16"/>
      <c r="S49" s="16"/>
      <c r="T49" s="16"/>
      <c r="U49" s="16"/>
      <c r="V49" s="16"/>
      <c r="W49" s="14"/>
      <c r="X49">
        <v>0</v>
      </c>
      <c r="Y49">
        <v>0</v>
      </c>
      <c r="Z49">
        <v>0</v>
      </c>
      <c r="AA49">
        <v>0</v>
      </c>
      <c r="AB49">
        <v>2</v>
      </c>
      <c r="AD49" s="16"/>
      <c r="AE49" s="16"/>
      <c r="AF49" s="16">
        <v>2</v>
      </c>
      <c r="AG49" s="16"/>
      <c r="AH49" s="16"/>
      <c r="AK49" s="18"/>
      <c r="AL49" s="2">
        <v>13</v>
      </c>
      <c r="AM49" s="18">
        <f t="shared" si="2"/>
        <v>-9</v>
      </c>
      <c r="AN49">
        <f>COUNT(F49:J49,L49:P49,R49:V49,X49:AB49,AD49:AH49,#REF!,AK49:AP49)</f>
        <v>12</v>
      </c>
      <c r="AO49" s="18"/>
      <c r="AP49" s="18"/>
    </row>
    <row r="50" spans="2:42" ht="12">
      <c r="B50" s="2">
        <v>36</v>
      </c>
      <c r="C50" s="8" t="s">
        <v>79</v>
      </c>
      <c r="D50" s="2">
        <v>6</v>
      </c>
      <c r="F50" s="2">
        <v>1</v>
      </c>
      <c r="G50" s="2">
        <v>1</v>
      </c>
      <c r="H50" s="2">
        <v>1</v>
      </c>
      <c r="I50" s="2">
        <v>2</v>
      </c>
      <c r="J50" s="2">
        <v>2</v>
      </c>
      <c r="K50" s="14"/>
      <c r="L50" s="16"/>
      <c r="M50" s="16"/>
      <c r="N50" s="16">
        <v>7</v>
      </c>
      <c r="O50" s="16"/>
      <c r="P50" s="16"/>
      <c r="Q50" s="14"/>
      <c r="R50" s="16"/>
      <c r="S50" s="16"/>
      <c r="T50" s="16"/>
      <c r="U50" s="16"/>
      <c r="V50" s="16"/>
      <c r="W50" s="14"/>
      <c r="X50">
        <v>0</v>
      </c>
      <c r="Y50">
        <v>0</v>
      </c>
      <c r="Z50">
        <v>0</v>
      </c>
      <c r="AA50">
        <v>0</v>
      </c>
      <c r="AB50">
        <v>0</v>
      </c>
      <c r="AD50" s="16"/>
      <c r="AE50" s="16"/>
      <c r="AF50" s="16">
        <v>0</v>
      </c>
      <c r="AG50" s="16"/>
      <c r="AH50" s="16"/>
      <c r="AK50" s="18"/>
      <c r="AL50" s="2">
        <v>7</v>
      </c>
      <c r="AM50" s="18">
        <f t="shared" si="2"/>
        <v>-7</v>
      </c>
      <c r="AN50">
        <f>COUNT(F50:J50,L50:P50,R50:V50,X50:AB50,AD50:AH50,#REF!,AK50:AP50)</f>
        <v>12</v>
      </c>
      <c r="AO50" s="18"/>
      <c r="AP50" s="18"/>
    </row>
    <row r="51" spans="2:42" ht="12">
      <c r="B51" s="2">
        <v>37</v>
      </c>
      <c r="C51" s="8" t="s">
        <v>80</v>
      </c>
      <c r="D51" s="2">
        <v>7</v>
      </c>
      <c r="F51" s="2">
        <v>1</v>
      </c>
      <c r="G51" s="2">
        <v>0</v>
      </c>
      <c r="H51" s="2">
        <v>1</v>
      </c>
      <c r="I51" s="2">
        <v>2</v>
      </c>
      <c r="J51" s="2">
        <v>2</v>
      </c>
      <c r="K51" s="14"/>
      <c r="L51" s="16"/>
      <c r="M51" s="16"/>
      <c r="N51" s="16">
        <v>6</v>
      </c>
      <c r="O51" s="16"/>
      <c r="P51" s="16"/>
      <c r="Q51" s="14"/>
      <c r="R51" s="16"/>
      <c r="S51" s="16"/>
      <c r="T51" s="16"/>
      <c r="U51" s="16"/>
      <c r="V51" s="16"/>
      <c r="W51" s="14"/>
      <c r="X51">
        <v>0</v>
      </c>
      <c r="Y51">
        <v>0</v>
      </c>
      <c r="Z51">
        <v>0</v>
      </c>
      <c r="AA51">
        <v>0</v>
      </c>
      <c r="AB51">
        <v>1</v>
      </c>
      <c r="AD51" s="16"/>
      <c r="AE51" s="16"/>
      <c r="AF51" s="16">
        <v>1</v>
      </c>
      <c r="AG51" s="16"/>
      <c r="AH51" s="16"/>
      <c r="AK51" s="18"/>
      <c r="AL51" s="2">
        <v>7</v>
      </c>
      <c r="AM51" s="18">
        <f t="shared" si="2"/>
        <v>-5</v>
      </c>
      <c r="AN51">
        <f>COUNT(F51:J51,L51:P51,R51:V51,X51:AB51,AD51:AH51,#REF!,AK51:AP51)</f>
        <v>12</v>
      </c>
      <c r="AO51" s="18"/>
      <c r="AP51" s="18"/>
    </row>
    <row r="52" spans="2:42" ht="12">
      <c r="B52" s="2">
        <v>38</v>
      </c>
      <c r="C52" s="8" t="s">
        <v>81</v>
      </c>
      <c r="D52" s="2">
        <v>8</v>
      </c>
      <c r="F52" s="2">
        <v>2</v>
      </c>
      <c r="G52" s="2">
        <v>1</v>
      </c>
      <c r="H52" s="2">
        <v>1</v>
      </c>
      <c r="I52" s="2">
        <v>2</v>
      </c>
      <c r="J52" s="2">
        <v>2</v>
      </c>
      <c r="K52" s="14"/>
      <c r="L52" s="16"/>
      <c r="M52" s="16"/>
      <c r="N52" s="16">
        <v>8</v>
      </c>
      <c r="O52" s="16"/>
      <c r="P52" s="16"/>
      <c r="Q52" s="14"/>
      <c r="R52" s="16"/>
      <c r="S52" s="16"/>
      <c r="T52" s="16"/>
      <c r="U52" s="16"/>
      <c r="V52" s="16"/>
      <c r="W52" s="14"/>
      <c r="X52">
        <v>2</v>
      </c>
      <c r="Y52">
        <v>0</v>
      </c>
      <c r="Z52">
        <v>1</v>
      </c>
      <c r="AA52">
        <v>1</v>
      </c>
      <c r="AB52">
        <v>2</v>
      </c>
      <c r="AC52" s="14"/>
      <c r="AD52" s="16"/>
      <c r="AE52" s="16"/>
      <c r="AF52" s="16">
        <v>6</v>
      </c>
      <c r="AG52" s="16"/>
      <c r="AH52" s="16"/>
      <c r="AI52" s="14"/>
      <c r="AJ52" s="14"/>
      <c r="AK52" s="18"/>
      <c r="AL52" s="2">
        <v>14</v>
      </c>
      <c r="AM52" s="18">
        <f t="shared" si="2"/>
        <v>-2</v>
      </c>
      <c r="AN52">
        <f>COUNT(F52:J52,L52:P52,R52:V52,X52:AB52,AD52:AH52,#REF!,AK52:AP52)</f>
        <v>12</v>
      </c>
      <c r="AO52" s="18"/>
      <c r="AP52" s="18"/>
    </row>
    <row r="53" spans="2:42" ht="12">
      <c r="B53" s="2">
        <v>39</v>
      </c>
      <c r="C53" s="8" t="s">
        <v>82</v>
      </c>
      <c r="D53" s="2">
        <v>9</v>
      </c>
      <c r="F53" s="2">
        <v>1</v>
      </c>
      <c r="G53" s="2">
        <v>1</v>
      </c>
      <c r="H53" s="2">
        <v>0</v>
      </c>
      <c r="I53" s="2">
        <v>1</v>
      </c>
      <c r="J53" s="2">
        <v>2</v>
      </c>
      <c r="K53" s="14"/>
      <c r="L53" s="16"/>
      <c r="M53" s="16"/>
      <c r="N53" s="16">
        <v>5</v>
      </c>
      <c r="O53" s="16"/>
      <c r="P53" s="16"/>
      <c r="Q53" s="14"/>
      <c r="R53" s="16"/>
      <c r="S53" s="16"/>
      <c r="T53" s="16"/>
      <c r="U53" s="16"/>
      <c r="V53" s="16"/>
      <c r="W53" s="14"/>
      <c r="X53">
        <v>0</v>
      </c>
      <c r="Y53">
        <v>0</v>
      </c>
      <c r="Z53">
        <v>1</v>
      </c>
      <c r="AA53">
        <v>0</v>
      </c>
      <c r="AB53">
        <v>0</v>
      </c>
      <c r="AC53" s="14"/>
      <c r="AD53" s="16"/>
      <c r="AE53" s="16"/>
      <c r="AF53" s="16">
        <v>1</v>
      </c>
      <c r="AG53" s="16"/>
      <c r="AH53" s="16"/>
      <c r="AI53" s="14"/>
      <c r="AJ53" s="14"/>
      <c r="AK53" s="18"/>
      <c r="AL53" s="2">
        <v>6</v>
      </c>
      <c r="AM53" s="18">
        <f t="shared" si="2"/>
        <v>-4</v>
      </c>
      <c r="AN53">
        <f>COUNT(F53:J53,L53:P53,R53:V53,X53:AB53,AD53:AH53,#REF!,AK53:AP53)</f>
        <v>12</v>
      </c>
      <c r="AO53" s="18"/>
      <c r="AP53" s="18"/>
    </row>
    <row r="54" spans="2:42" ht="12">
      <c r="B54" s="2">
        <v>40</v>
      </c>
      <c r="C54" s="8" t="s">
        <v>83</v>
      </c>
      <c r="D54" s="2">
        <v>10</v>
      </c>
      <c r="F54" s="2">
        <v>1</v>
      </c>
      <c r="G54" s="2">
        <v>1</v>
      </c>
      <c r="H54" s="2">
        <v>1</v>
      </c>
      <c r="I54" s="2">
        <v>2</v>
      </c>
      <c r="J54" s="2">
        <v>3</v>
      </c>
      <c r="K54" s="14"/>
      <c r="L54" s="16"/>
      <c r="M54" s="16"/>
      <c r="N54" s="16">
        <v>8</v>
      </c>
      <c r="O54" s="16"/>
      <c r="P54" s="16"/>
      <c r="Q54" s="14"/>
      <c r="R54" s="16"/>
      <c r="S54" s="16"/>
      <c r="T54" s="16"/>
      <c r="U54" s="16"/>
      <c r="V54" s="16"/>
      <c r="W54" s="14"/>
      <c r="X54">
        <v>0</v>
      </c>
      <c r="Y54">
        <v>0</v>
      </c>
      <c r="Z54">
        <v>0</v>
      </c>
      <c r="AA54">
        <v>0</v>
      </c>
      <c r="AB54">
        <v>1</v>
      </c>
      <c r="AC54" s="14"/>
      <c r="AD54" s="16"/>
      <c r="AE54" s="16"/>
      <c r="AF54" s="16">
        <v>1</v>
      </c>
      <c r="AG54" s="16"/>
      <c r="AH54" s="16"/>
      <c r="AI54" s="14"/>
      <c r="AJ54" s="14"/>
      <c r="AK54" s="18"/>
      <c r="AL54" s="2">
        <v>9</v>
      </c>
      <c r="AM54" s="18">
        <f t="shared" si="2"/>
        <v>-7</v>
      </c>
      <c r="AN54">
        <f>COUNT(F54:J54,L54:P54,R54:V54,X54:AB54,AD54:AH54,#REF!,AK54:AP54)</f>
        <v>12</v>
      </c>
      <c r="AO54" s="18"/>
      <c r="AP54" s="18"/>
    </row>
    <row r="55" spans="2:42" ht="12">
      <c r="B55" s="2">
        <v>41</v>
      </c>
      <c r="C55" s="8" t="s">
        <v>84</v>
      </c>
      <c r="D55" s="2">
        <v>11</v>
      </c>
      <c r="F55" s="2">
        <v>2</v>
      </c>
      <c r="G55" s="2">
        <v>2</v>
      </c>
      <c r="H55" s="2">
        <v>2</v>
      </c>
      <c r="I55" s="2">
        <v>2</v>
      </c>
      <c r="J55" s="2">
        <v>2</v>
      </c>
      <c r="K55" s="14"/>
      <c r="L55" s="16"/>
      <c r="M55" s="16"/>
      <c r="N55" s="16">
        <v>10</v>
      </c>
      <c r="O55" s="16"/>
      <c r="P55" s="16"/>
      <c r="Q55" s="14"/>
      <c r="R55" s="16"/>
      <c r="S55" s="16"/>
      <c r="T55" s="16"/>
      <c r="U55" s="16"/>
      <c r="V55" s="16"/>
      <c r="W55" s="14"/>
      <c r="X55" s="37">
        <v>0</v>
      </c>
      <c r="Y55" s="37">
        <v>0</v>
      </c>
      <c r="Z55" s="37">
        <v>0</v>
      </c>
      <c r="AA55" s="37">
        <v>1</v>
      </c>
      <c r="AB55" s="37">
        <v>2</v>
      </c>
      <c r="AC55" s="14"/>
      <c r="AD55" s="16"/>
      <c r="AE55" s="16"/>
      <c r="AF55" s="16">
        <v>3</v>
      </c>
      <c r="AG55" s="16"/>
      <c r="AH55" s="16"/>
      <c r="AI55" s="14"/>
      <c r="AJ55" s="14"/>
      <c r="AK55" s="18"/>
      <c r="AL55" s="2">
        <v>13</v>
      </c>
      <c r="AM55" s="18">
        <f t="shared" si="2"/>
        <v>-7</v>
      </c>
      <c r="AN55">
        <f>COUNT(F55:J55,L55:P55,R55:V55,X55:AB55,AD55:AH55,#REF!,AK55:AP55)</f>
        <v>12</v>
      </c>
      <c r="AO55" s="18"/>
      <c r="AP55" s="18"/>
    </row>
    <row r="56" spans="2:42" ht="12">
      <c r="B56" s="2">
        <v>42</v>
      </c>
      <c r="C56" s="8" t="s">
        <v>85</v>
      </c>
      <c r="D56" s="2">
        <v>12</v>
      </c>
      <c r="F56" s="2">
        <v>1</v>
      </c>
      <c r="G56" s="2">
        <v>1</v>
      </c>
      <c r="H56" s="2">
        <v>1</v>
      </c>
      <c r="I56" s="2">
        <v>2</v>
      </c>
      <c r="J56" s="2">
        <v>2</v>
      </c>
      <c r="K56" s="14"/>
      <c r="L56" s="16"/>
      <c r="M56" s="16"/>
      <c r="N56" s="16">
        <v>7</v>
      </c>
      <c r="O56" s="16"/>
      <c r="P56" s="16"/>
      <c r="Q56" s="14"/>
      <c r="R56" s="16"/>
      <c r="S56" s="16"/>
      <c r="T56" s="16"/>
      <c r="U56" s="16"/>
      <c r="V56" s="16"/>
      <c r="W56" s="14"/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14"/>
      <c r="AD56" s="16"/>
      <c r="AE56" s="16"/>
      <c r="AF56" s="16">
        <v>0</v>
      </c>
      <c r="AG56" s="16"/>
      <c r="AH56" s="16"/>
      <c r="AI56" s="14"/>
      <c r="AJ56" s="14"/>
      <c r="AK56" s="18"/>
      <c r="AL56" s="2">
        <v>7</v>
      </c>
      <c r="AM56" s="18">
        <f t="shared" si="2"/>
        <v>-7</v>
      </c>
      <c r="AN56">
        <f>COUNT(F56:J56,L56:P56,R56:V56,X56:AB56,AD56:AH56,#REF!,AK56:AP56)</f>
        <v>12</v>
      </c>
      <c r="AO56" s="18"/>
      <c r="AP56" s="18"/>
    </row>
    <row r="57" spans="2:40" ht="12">
      <c r="B57" s="2">
        <v>43</v>
      </c>
      <c r="C57" s="8" t="s">
        <v>27</v>
      </c>
      <c r="D57" s="2">
        <v>13</v>
      </c>
      <c r="F57" s="2">
        <v>0</v>
      </c>
      <c r="G57" s="2">
        <v>0</v>
      </c>
      <c r="H57" s="2">
        <v>0</v>
      </c>
      <c r="I57" s="2">
        <v>0</v>
      </c>
      <c r="J57" s="2">
        <v>2</v>
      </c>
      <c r="K57" s="14"/>
      <c r="L57" s="16"/>
      <c r="M57" s="16"/>
      <c r="N57" s="16">
        <v>2</v>
      </c>
      <c r="O57" s="16"/>
      <c r="P57" s="16"/>
      <c r="Q57" s="14"/>
      <c r="R57" s="16"/>
      <c r="S57" s="16"/>
      <c r="T57" s="16"/>
      <c r="U57" s="16"/>
      <c r="V57" s="16"/>
      <c r="W57" s="14"/>
      <c r="X57" s="37">
        <v>0</v>
      </c>
      <c r="Y57" s="37">
        <v>0</v>
      </c>
      <c r="Z57" s="37">
        <v>0</v>
      </c>
      <c r="AA57" s="37">
        <v>0</v>
      </c>
      <c r="AB57" s="37">
        <v>1</v>
      </c>
      <c r="AC57" s="14"/>
      <c r="AD57" s="16"/>
      <c r="AE57" s="16"/>
      <c r="AF57" s="16">
        <v>1</v>
      </c>
      <c r="AG57" s="16"/>
      <c r="AH57" s="16"/>
      <c r="AI57" s="14"/>
      <c r="AL57" s="2">
        <v>3</v>
      </c>
      <c r="AM57" s="18">
        <f t="shared" si="2"/>
        <v>-1</v>
      </c>
      <c r="AN57">
        <f>COUNT(F57:J57,L57:P57,R57:V57,X57:AB57,AD57:AH57,#REF!,AK57:AP57)</f>
        <v>12</v>
      </c>
    </row>
    <row r="58" spans="2:40" ht="12">
      <c r="B58" s="2">
        <v>44</v>
      </c>
      <c r="C58" s="8" t="s">
        <v>86</v>
      </c>
      <c r="D58" s="2">
        <v>14</v>
      </c>
      <c r="F58" s="2">
        <v>0</v>
      </c>
      <c r="G58" s="2">
        <v>0</v>
      </c>
      <c r="H58" s="2">
        <v>0</v>
      </c>
      <c r="I58" s="2">
        <v>0</v>
      </c>
      <c r="J58" s="2">
        <v>3</v>
      </c>
      <c r="K58" s="14"/>
      <c r="L58" s="16"/>
      <c r="M58" s="16"/>
      <c r="N58" s="16">
        <v>3</v>
      </c>
      <c r="O58" s="16"/>
      <c r="P58" s="16"/>
      <c r="Q58" s="14"/>
      <c r="R58" s="16"/>
      <c r="S58" s="16"/>
      <c r="T58" s="16"/>
      <c r="U58" s="16"/>
      <c r="V58" s="16"/>
      <c r="W58" s="14"/>
      <c r="X58" s="37">
        <v>0</v>
      </c>
      <c r="Y58" s="37">
        <v>0</v>
      </c>
      <c r="Z58" s="37">
        <v>0</v>
      </c>
      <c r="AA58" s="37">
        <v>0</v>
      </c>
      <c r="AB58" s="37">
        <v>1</v>
      </c>
      <c r="AD58" s="16"/>
      <c r="AE58" s="16"/>
      <c r="AF58" s="16">
        <v>1</v>
      </c>
      <c r="AG58" s="16"/>
      <c r="AH58" s="16"/>
      <c r="AL58" s="2">
        <v>4</v>
      </c>
      <c r="AM58" s="18">
        <f t="shared" si="2"/>
        <v>-2</v>
      </c>
      <c r="AN58">
        <f>COUNT(F58:J58,L58:P58,R58:V58,X58:AB58,AD58:AH58,#REF!,AK58:AP58)</f>
        <v>12</v>
      </c>
    </row>
    <row r="59" spans="2:40" ht="12">
      <c r="B59" s="2">
        <v>45</v>
      </c>
      <c r="C59" s="8" t="s">
        <v>27</v>
      </c>
      <c r="D59" s="2">
        <v>15</v>
      </c>
      <c r="F59" s="2">
        <v>0</v>
      </c>
      <c r="G59" s="2">
        <v>1</v>
      </c>
      <c r="H59" s="2">
        <v>1</v>
      </c>
      <c r="I59" s="2">
        <v>1</v>
      </c>
      <c r="J59" s="2">
        <v>2</v>
      </c>
      <c r="K59" s="14"/>
      <c r="L59" s="16"/>
      <c r="M59" s="16"/>
      <c r="N59" s="16">
        <v>5</v>
      </c>
      <c r="O59" s="16"/>
      <c r="P59" s="16"/>
      <c r="Q59" s="14"/>
      <c r="R59" s="16"/>
      <c r="S59" s="16"/>
      <c r="T59" s="16"/>
      <c r="U59" s="16"/>
      <c r="V59" s="16"/>
      <c r="W59" s="14"/>
      <c r="X59" s="37">
        <v>0</v>
      </c>
      <c r="Y59" s="37">
        <v>0</v>
      </c>
      <c r="Z59" s="37">
        <v>0</v>
      </c>
      <c r="AA59" s="37">
        <v>0</v>
      </c>
      <c r="AB59" s="37">
        <v>1</v>
      </c>
      <c r="AD59" s="16"/>
      <c r="AE59" s="16"/>
      <c r="AF59" s="16">
        <v>1</v>
      </c>
      <c r="AG59" s="16"/>
      <c r="AH59" s="16"/>
      <c r="AL59" s="2">
        <v>6</v>
      </c>
      <c r="AM59" s="18">
        <f t="shared" si="2"/>
        <v>-4</v>
      </c>
      <c r="AN59">
        <f>COUNT(F59:J59,L59:P59,R59:V59,X59:AB59,AD59:AH59,#REF!,AK59:AP59)</f>
        <v>12</v>
      </c>
    </row>
    <row r="60" spans="2:40" ht="12">
      <c r="B60" s="2">
        <v>46</v>
      </c>
      <c r="C60" s="8" t="s">
        <v>87</v>
      </c>
      <c r="D60" s="2">
        <v>16</v>
      </c>
      <c r="F60" s="2">
        <v>0</v>
      </c>
      <c r="G60" s="2">
        <v>0</v>
      </c>
      <c r="H60" s="2">
        <v>0</v>
      </c>
      <c r="I60" s="2">
        <v>1</v>
      </c>
      <c r="J60" s="2">
        <v>2</v>
      </c>
      <c r="K60" s="14"/>
      <c r="L60" s="16"/>
      <c r="M60" s="16"/>
      <c r="N60" s="16">
        <v>3</v>
      </c>
      <c r="O60" s="16"/>
      <c r="P60" s="16"/>
      <c r="Q60" s="14"/>
      <c r="R60" s="16"/>
      <c r="S60" s="16"/>
      <c r="T60" s="16"/>
      <c r="U60" s="16"/>
      <c r="V60" s="16"/>
      <c r="W60" s="14"/>
      <c r="X60" s="37">
        <v>0</v>
      </c>
      <c r="Y60" s="37">
        <v>0</v>
      </c>
      <c r="Z60" s="37">
        <v>0</v>
      </c>
      <c r="AA60" s="37">
        <v>1</v>
      </c>
      <c r="AB60" s="37">
        <v>1</v>
      </c>
      <c r="AD60" s="16"/>
      <c r="AE60" s="16"/>
      <c r="AF60" s="16">
        <v>2</v>
      </c>
      <c r="AG60" s="16"/>
      <c r="AH60" s="16"/>
      <c r="AL60" s="2">
        <v>5</v>
      </c>
      <c r="AM60" s="18">
        <f t="shared" si="2"/>
        <v>-1</v>
      </c>
      <c r="AN60">
        <f>COUNT(F60:J60,L60:P60,R60:V60,X60:AB60,AD60:AH60,#REF!,AK60:AP60)</f>
        <v>12</v>
      </c>
    </row>
    <row r="61" spans="2:40" ht="12">
      <c r="B61" s="2">
        <v>47</v>
      </c>
      <c r="C61" s="8" t="s">
        <v>88</v>
      </c>
      <c r="D61" s="2">
        <v>17</v>
      </c>
      <c r="F61" s="2">
        <v>0</v>
      </c>
      <c r="G61" s="2">
        <v>0</v>
      </c>
      <c r="H61" s="2">
        <v>0</v>
      </c>
      <c r="I61" s="2">
        <v>1</v>
      </c>
      <c r="J61" s="2">
        <v>2</v>
      </c>
      <c r="K61" s="14"/>
      <c r="L61" s="16"/>
      <c r="M61" s="16"/>
      <c r="N61" s="16">
        <v>3</v>
      </c>
      <c r="O61" s="16"/>
      <c r="P61" s="16"/>
      <c r="Q61" s="14"/>
      <c r="R61" s="16"/>
      <c r="S61" s="16"/>
      <c r="T61" s="16"/>
      <c r="U61" s="16"/>
      <c r="V61" s="16"/>
      <c r="W61" s="14"/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D61" s="16"/>
      <c r="AE61" s="16"/>
      <c r="AF61" s="16">
        <v>0</v>
      </c>
      <c r="AG61" s="16"/>
      <c r="AH61" s="16"/>
      <c r="AL61" s="2">
        <v>3</v>
      </c>
      <c r="AM61" s="18">
        <f t="shared" si="2"/>
        <v>-3</v>
      </c>
      <c r="AN61">
        <f>COUNT(F61:J61,L61:P61,R61:V61,X61:AB61,AD61:AH61,#REF!,AK61:AP61)</f>
        <v>12</v>
      </c>
    </row>
    <row r="62" spans="2:40" ht="12">
      <c r="B62" s="2">
        <v>48</v>
      </c>
      <c r="C62" s="8" t="s">
        <v>89</v>
      </c>
      <c r="D62" s="2">
        <v>18</v>
      </c>
      <c r="F62" s="2">
        <v>1</v>
      </c>
      <c r="G62" s="2">
        <v>0</v>
      </c>
      <c r="H62" s="2">
        <v>0</v>
      </c>
      <c r="I62" s="2">
        <v>1</v>
      </c>
      <c r="J62" s="2">
        <v>1</v>
      </c>
      <c r="K62" s="14"/>
      <c r="L62" s="16"/>
      <c r="M62" s="16"/>
      <c r="N62" s="16">
        <v>3</v>
      </c>
      <c r="O62" s="16"/>
      <c r="P62" s="16"/>
      <c r="Q62" s="14"/>
      <c r="R62" s="16"/>
      <c r="S62" s="16"/>
      <c r="T62" s="16"/>
      <c r="U62" s="16"/>
      <c r="V62" s="16"/>
      <c r="W62" s="14"/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D62" s="16"/>
      <c r="AE62" s="16"/>
      <c r="AF62" s="16">
        <v>0</v>
      </c>
      <c r="AG62" s="16"/>
      <c r="AH62" s="16"/>
      <c r="AL62" s="2">
        <v>3</v>
      </c>
      <c r="AM62" s="18">
        <f t="shared" si="2"/>
        <v>-3</v>
      </c>
      <c r="AN62">
        <f>COUNT(F62:J62,L62:P62,R62:V62,X62:AB62,AD62:AH62,#REF!,AK62:AP62)</f>
        <v>12</v>
      </c>
    </row>
    <row r="63" spans="2:40" ht="12">
      <c r="B63" s="2">
        <v>49</v>
      </c>
      <c r="C63" s="8" t="s">
        <v>90</v>
      </c>
      <c r="D63" s="2">
        <v>19</v>
      </c>
      <c r="F63" s="2">
        <v>0</v>
      </c>
      <c r="G63" s="2">
        <v>1</v>
      </c>
      <c r="H63" s="2">
        <v>0</v>
      </c>
      <c r="I63" s="2">
        <v>0</v>
      </c>
      <c r="J63" s="2">
        <v>1</v>
      </c>
      <c r="K63" s="14"/>
      <c r="L63" s="16"/>
      <c r="M63" s="16"/>
      <c r="N63" s="16">
        <v>2</v>
      </c>
      <c r="O63" s="16"/>
      <c r="P63" s="16"/>
      <c r="Q63" s="14"/>
      <c r="R63" s="16"/>
      <c r="S63" s="16"/>
      <c r="T63" s="16"/>
      <c r="U63" s="16"/>
      <c r="V63" s="16"/>
      <c r="W63" s="14"/>
      <c r="X63" s="37">
        <v>0</v>
      </c>
      <c r="Y63" s="37">
        <v>0</v>
      </c>
      <c r="Z63" s="37">
        <v>0</v>
      </c>
      <c r="AA63" s="37">
        <v>0</v>
      </c>
      <c r="AB63" s="37">
        <v>1</v>
      </c>
      <c r="AD63" s="16"/>
      <c r="AE63" s="16"/>
      <c r="AF63" s="16">
        <v>1</v>
      </c>
      <c r="AG63" s="16"/>
      <c r="AH63" s="16"/>
      <c r="AL63" s="2">
        <v>3</v>
      </c>
      <c r="AM63" s="18">
        <f t="shared" si="2"/>
        <v>-1</v>
      </c>
      <c r="AN63">
        <f>COUNT(F63:J63,L63:P63,R63:V63,X63:AB63,AD63:AH63,#REF!,AK63:AP63)</f>
        <v>12</v>
      </c>
    </row>
    <row r="64" spans="2:40" ht="12">
      <c r="B64" s="2">
        <v>50</v>
      </c>
      <c r="C64" s="8" t="s">
        <v>91</v>
      </c>
      <c r="D64" s="2">
        <v>20</v>
      </c>
      <c r="F64" s="2">
        <v>0</v>
      </c>
      <c r="G64" s="2">
        <v>0</v>
      </c>
      <c r="H64" s="2">
        <v>0</v>
      </c>
      <c r="I64" s="2">
        <v>1</v>
      </c>
      <c r="J64" s="2">
        <v>3</v>
      </c>
      <c r="K64" s="14"/>
      <c r="L64" s="16"/>
      <c r="M64" s="16"/>
      <c r="N64" s="16">
        <v>4</v>
      </c>
      <c r="O64" s="16"/>
      <c r="P64" s="16"/>
      <c r="Q64" s="14"/>
      <c r="R64" s="16"/>
      <c r="S64" s="16"/>
      <c r="T64" s="16"/>
      <c r="U64" s="16"/>
      <c r="V64" s="16"/>
      <c r="W64" s="14"/>
      <c r="X64" s="37">
        <v>1</v>
      </c>
      <c r="Y64" s="37">
        <v>0</v>
      </c>
      <c r="Z64" s="37">
        <v>0</v>
      </c>
      <c r="AA64" s="37">
        <v>0</v>
      </c>
      <c r="AB64" s="37">
        <v>0</v>
      </c>
      <c r="AD64" s="16"/>
      <c r="AE64" s="16"/>
      <c r="AF64" s="16">
        <v>1</v>
      </c>
      <c r="AG64" s="16"/>
      <c r="AH64" s="16"/>
      <c r="AL64" s="18">
        <v>5</v>
      </c>
      <c r="AM64" s="18">
        <f t="shared" si="2"/>
        <v>-3</v>
      </c>
      <c r="AN64">
        <f>COUNT(F64:J64,L64:P64,R64:V64,X64:AB64,AD64:AH64,#REF!,AK64:AP64)</f>
        <v>12</v>
      </c>
    </row>
    <row r="65" spans="2:40" ht="12">
      <c r="B65" s="2">
        <v>51</v>
      </c>
      <c r="C65" s="8" t="s">
        <v>92</v>
      </c>
      <c r="D65" s="2">
        <v>21</v>
      </c>
      <c r="F65" s="2">
        <v>0</v>
      </c>
      <c r="G65" s="2">
        <v>0</v>
      </c>
      <c r="H65" s="2">
        <v>0</v>
      </c>
      <c r="I65" s="2">
        <v>0</v>
      </c>
      <c r="J65" s="2">
        <v>1</v>
      </c>
      <c r="L65" s="16"/>
      <c r="M65" s="16"/>
      <c r="N65" s="16">
        <v>1</v>
      </c>
      <c r="O65" s="16"/>
      <c r="P65" s="16"/>
      <c r="R65" s="16"/>
      <c r="S65" s="16"/>
      <c r="T65" s="16"/>
      <c r="U65" s="16"/>
      <c r="V65" s="16"/>
      <c r="X65" s="37">
        <v>0</v>
      </c>
      <c r="Y65" s="37">
        <v>0</v>
      </c>
      <c r="Z65" s="37">
        <v>0</v>
      </c>
      <c r="AA65" s="37">
        <v>0</v>
      </c>
      <c r="AB65" s="37">
        <v>1</v>
      </c>
      <c r="AD65" s="16"/>
      <c r="AE65" s="16"/>
      <c r="AF65" s="16">
        <v>1</v>
      </c>
      <c r="AG65" s="16"/>
      <c r="AH65" s="16"/>
      <c r="AL65" s="19">
        <v>2</v>
      </c>
      <c r="AM65" s="18">
        <f t="shared" si="2"/>
        <v>0</v>
      </c>
      <c r="AN65">
        <f>COUNT(F65:J65,L65:P65,R65:V65,X65:AB65,AD65:AH65,#REF!,AK65:AP65)</f>
        <v>12</v>
      </c>
    </row>
    <row r="66" spans="2:40" ht="12">
      <c r="B66" s="2">
        <v>52</v>
      </c>
      <c r="C66" s="8" t="s">
        <v>93</v>
      </c>
      <c r="D66" s="2">
        <v>22</v>
      </c>
      <c r="F66" s="2">
        <v>1</v>
      </c>
      <c r="G66" s="2">
        <v>1</v>
      </c>
      <c r="H66" s="2">
        <v>1</v>
      </c>
      <c r="I66" s="2">
        <v>1</v>
      </c>
      <c r="J66" s="2">
        <v>1</v>
      </c>
      <c r="L66" s="16"/>
      <c r="M66" s="16"/>
      <c r="N66" s="16">
        <v>5</v>
      </c>
      <c r="O66" s="16"/>
      <c r="P66" s="16"/>
      <c r="R66" s="16"/>
      <c r="S66" s="16"/>
      <c r="T66" s="16"/>
      <c r="U66" s="16"/>
      <c r="V66" s="16"/>
      <c r="X66" s="37">
        <v>0</v>
      </c>
      <c r="Y66" s="37">
        <v>0</v>
      </c>
      <c r="Z66" s="37">
        <v>0</v>
      </c>
      <c r="AA66" s="37">
        <v>0</v>
      </c>
      <c r="AB66" s="37">
        <v>1</v>
      </c>
      <c r="AD66" s="16"/>
      <c r="AE66" s="16"/>
      <c r="AF66" s="16">
        <v>1</v>
      </c>
      <c r="AG66" s="16"/>
      <c r="AH66" s="16"/>
      <c r="AL66" s="39">
        <v>6</v>
      </c>
      <c r="AM66" s="18">
        <f t="shared" si="2"/>
        <v>-4</v>
      </c>
      <c r="AN66">
        <f>COUNT(F66:J66,L66:P66,R66:V66,X66:AB66,AD66:AH66,#REF!,AK66:AP66)</f>
        <v>12</v>
      </c>
    </row>
    <row r="67" spans="2:40" ht="12">
      <c r="B67" s="2">
        <v>53</v>
      </c>
      <c r="C67" s="8" t="s">
        <v>94</v>
      </c>
      <c r="D67" s="2">
        <v>23</v>
      </c>
      <c r="F67" s="2">
        <v>0</v>
      </c>
      <c r="G67" s="2">
        <v>0</v>
      </c>
      <c r="H67" s="2">
        <v>0</v>
      </c>
      <c r="I67" s="2">
        <v>0</v>
      </c>
      <c r="J67" s="2">
        <v>1</v>
      </c>
      <c r="L67" s="16"/>
      <c r="M67" s="16"/>
      <c r="N67" s="16">
        <v>1</v>
      </c>
      <c r="O67" s="16"/>
      <c r="P67" s="16"/>
      <c r="R67" s="16"/>
      <c r="S67" s="16"/>
      <c r="T67" s="16"/>
      <c r="U67" s="16"/>
      <c r="V67" s="16"/>
      <c r="X67" s="37">
        <v>0</v>
      </c>
      <c r="Y67" s="37">
        <v>0</v>
      </c>
      <c r="Z67" s="37">
        <v>0</v>
      </c>
      <c r="AA67" s="37">
        <v>1</v>
      </c>
      <c r="AB67" s="37">
        <v>1</v>
      </c>
      <c r="AD67" s="16"/>
      <c r="AE67" s="16"/>
      <c r="AF67" s="16">
        <v>2</v>
      </c>
      <c r="AG67" s="16"/>
      <c r="AH67" s="16"/>
      <c r="AL67" s="39">
        <v>3</v>
      </c>
      <c r="AM67" s="18">
        <f t="shared" si="2"/>
        <v>1</v>
      </c>
      <c r="AN67">
        <f>COUNT(F67:J67,L67:P67,R67:V67,X67:AB67,AD67:AH67,#REF!,AK67:AP67)</f>
        <v>12</v>
      </c>
    </row>
    <row r="68" spans="2:40" ht="12">
      <c r="B68" s="2">
        <v>54</v>
      </c>
      <c r="C68" s="8" t="s">
        <v>95</v>
      </c>
      <c r="D68" s="2">
        <v>24</v>
      </c>
      <c r="F68" s="2">
        <v>0</v>
      </c>
      <c r="G68" s="2">
        <v>0</v>
      </c>
      <c r="H68" s="2">
        <v>0</v>
      </c>
      <c r="I68" s="2">
        <v>0</v>
      </c>
      <c r="J68" s="2">
        <v>1</v>
      </c>
      <c r="L68" s="16"/>
      <c r="M68" s="16"/>
      <c r="N68" s="16">
        <v>1</v>
      </c>
      <c r="O68" s="16"/>
      <c r="P68" s="16"/>
      <c r="R68" s="16"/>
      <c r="S68" s="16"/>
      <c r="T68" s="16"/>
      <c r="U68" s="16"/>
      <c r="V68" s="16"/>
      <c r="X68" s="37">
        <v>0</v>
      </c>
      <c r="Y68" s="37">
        <v>0</v>
      </c>
      <c r="Z68" s="37">
        <v>0</v>
      </c>
      <c r="AA68" s="37">
        <v>0</v>
      </c>
      <c r="AB68" s="37">
        <v>1</v>
      </c>
      <c r="AD68" s="16"/>
      <c r="AE68" s="16"/>
      <c r="AF68" s="16">
        <v>1</v>
      </c>
      <c r="AG68" s="16"/>
      <c r="AH68" s="16"/>
      <c r="AL68" s="39">
        <v>2</v>
      </c>
      <c r="AM68" s="18">
        <f t="shared" si="2"/>
        <v>0</v>
      </c>
      <c r="AN68">
        <f>COUNT(F68:J68,L68:P68,R68:V68,X68:AB68,AD68:AH68,#REF!,AK68:AP68)</f>
        <v>12</v>
      </c>
    </row>
    <row r="69" spans="2:40" ht="12">
      <c r="B69" s="2">
        <v>55</v>
      </c>
      <c r="C69" s="8" t="s">
        <v>96</v>
      </c>
      <c r="D69" s="2">
        <v>25</v>
      </c>
      <c r="F69" s="2">
        <v>1</v>
      </c>
      <c r="G69" s="2">
        <v>1</v>
      </c>
      <c r="H69" s="2">
        <v>1</v>
      </c>
      <c r="I69" s="2">
        <v>2</v>
      </c>
      <c r="J69" s="2">
        <v>2</v>
      </c>
      <c r="L69" s="16"/>
      <c r="M69" s="16"/>
      <c r="N69" s="16">
        <v>7</v>
      </c>
      <c r="O69" s="16"/>
      <c r="P69" s="16"/>
      <c r="R69" s="16"/>
      <c r="S69" s="16"/>
      <c r="T69" s="16"/>
      <c r="U69" s="16"/>
      <c r="V69" s="16"/>
      <c r="X69" s="37">
        <v>0</v>
      </c>
      <c r="Y69" s="37">
        <v>0</v>
      </c>
      <c r="Z69" s="37">
        <v>0</v>
      </c>
      <c r="AA69" s="37">
        <v>0</v>
      </c>
      <c r="AB69" s="37">
        <v>1</v>
      </c>
      <c r="AD69" s="16"/>
      <c r="AE69" s="16"/>
      <c r="AF69" s="16">
        <v>1</v>
      </c>
      <c r="AG69" s="16"/>
      <c r="AH69" s="16"/>
      <c r="AL69" s="39">
        <v>8</v>
      </c>
      <c r="AM69" s="18">
        <f t="shared" si="2"/>
        <v>-6</v>
      </c>
      <c r="AN69">
        <f>COUNT(F69:J69,L69:P69,R69:V69,X69:AB69,AD69:AH69,#REF!,AK69:AP69)</f>
        <v>12</v>
      </c>
    </row>
    <row r="70" spans="2:40" ht="12">
      <c r="B70" s="2">
        <v>56</v>
      </c>
      <c r="C70" s="8" t="s">
        <v>23</v>
      </c>
      <c r="D70" s="2">
        <v>26</v>
      </c>
      <c r="F70" s="2">
        <v>0</v>
      </c>
      <c r="G70" s="2">
        <v>0</v>
      </c>
      <c r="H70" s="2">
        <v>0</v>
      </c>
      <c r="I70" s="2">
        <v>1</v>
      </c>
      <c r="J70" s="2">
        <v>1</v>
      </c>
      <c r="L70" s="16"/>
      <c r="M70" s="16"/>
      <c r="N70" s="16">
        <v>2</v>
      </c>
      <c r="O70" s="16"/>
      <c r="P70" s="16"/>
      <c r="R70" s="16"/>
      <c r="S70" s="16"/>
      <c r="T70" s="16"/>
      <c r="U70" s="16"/>
      <c r="V70" s="16"/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D70" s="16"/>
      <c r="AE70" s="16"/>
      <c r="AF70" s="16">
        <v>0</v>
      </c>
      <c r="AG70" s="16"/>
      <c r="AH70" s="16"/>
      <c r="AL70" s="39">
        <v>2</v>
      </c>
      <c r="AM70" s="18">
        <f t="shared" si="2"/>
        <v>-2</v>
      </c>
      <c r="AN70">
        <f>COUNT(F70:J70,L70:P70,R70:V70,X70:AB70,AD70:AH70,#REF!,AK70:AP70)</f>
        <v>12</v>
      </c>
    </row>
    <row r="71" spans="2:40" ht="12">
      <c r="B71" s="2">
        <v>57</v>
      </c>
      <c r="C71" s="8" t="s">
        <v>97</v>
      </c>
      <c r="D71" s="2">
        <v>27</v>
      </c>
      <c r="F71" s="2">
        <v>0</v>
      </c>
      <c r="G71" s="2">
        <v>0</v>
      </c>
      <c r="H71" s="2">
        <v>0</v>
      </c>
      <c r="I71" s="2">
        <v>1</v>
      </c>
      <c r="J71" s="2">
        <v>1</v>
      </c>
      <c r="L71" s="16"/>
      <c r="M71" s="16"/>
      <c r="N71" s="16">
        <v>2</v>
      </c>
      <c r="O71" s="16"/>
      <c r="P71" s="16"/>
      <c r="R71" s="16"/>
      <c r="S71" s="16"/>
      <c r="T71" s="16"/>
      <c r="U71" s="16"/>
      <c r="V71" s="16"/>
      <c r="X71" s="37">
        <v>0</v>
      </c>
      <c r="Y71" s="37">
        <v>0</v>
      </c>
      <c r="Z71" s="37">
        <v>0</v>
      </c>
      <c r="AA71" s="37">
        <v>0</v>
      </c>
      <c r="AB71" s="37">
        <v>2</v>
      </c>
      <c r="AD71" s="16"/>
      <c r="AE71" s="16"/>
      <c r="AF71" s="16">
        <v>2</v>
      </c>
      <c r="AG71" s="16"/>
      <c r="AH71" s="16"/>
      <c r="AL71" s="39">
        <v>4</v>
      </c>
      <c r="AM71" s="18">
        <f t="shared" si="2"/>
        <v>0</v>
      </c>
      <c r="AN71">
        <f>COUNT(F71:J71,L71:P71,R71:V71,X71:AB71,AD71:AH71,#REF!,AK71:AP71)</f>
        <v>12</v>
      </c>
    </row>
    <row r="72" spans="2:40" ht="12">
      <c r="B72" s="2">
        <v>58</v>
      </c>
      <c r="C72" s="8" t="s">
        <v>98</v>
      </c>
      <c r="D72" s="2">
        <v>28</v>
      </c>
      <c r="F72" s="2">
        <v>0</v>
      </c>
      <c r="G72" s="2">
        <v>0</v>
      </c>
      <c r="H72" s="2">
        <v>0</v>
      </c>
      <c r="I72" s="2">
        <v>1</v>
      </c>
      <c r="J72" s="2">
        <v>1</v>
      </c>
      <c r="L72" s="16"/>
      <c r="M72" s="16"/>
      <c r="N72" s="16">
        <v>2</v>
      </c>
      <c r="O72" s="16"/>
      <c r="P72" s="16"/>
      <c r="R72" s="16"/>
      <c r="S72" s="16"/>
      <c r="T72" s="16"/>
      <c r="U72" s="16"/>
      <c r="V72" s="16"/>
      <c r="X72" s="37">
        <v>0</v>
      </c>
      <c r="Y72" s="37">
        <v>0</v>
      </c>
      <c r="Z72" s="37">
        <v>0</v>
      </c>
      <c r="AA72" s="37">
        <v>1</v>
      </c>
      <c r="AB72" s="37">
        <v>1</v>
      </c>
      <c r="AD72" s="16"/>
      <c r="AE72" s="16"/>
      <c r="AF72" s="16">
        <v>2</v>
      </c>
      <c r="AG72" s="16"/>
      <c r="AH72" s="16"/>
      <c r="AL72" s="39">
        <v>4</v>
      </c>
      <c r="AM72" s="18">
        <f t="shared" si="2"/>
        <v>0</v>
      </c>
      <c r="AN72">
        <f>COUNT(F72:J72,L72:P72,R72:V72,X72:AB72,AD72:AH72,#REF!,AK72:AP72)</f>
        <v>12</v>
      </c>
    </row>
    <row r="73" spans="2:40" ht="12">
      <c r="B73" s="2">
        <v>59</v>
      </c>
      <c r="C73" s="8" t="s">
        <v>99</v>
      </c>
      <c r="D73" s="2">
        <v>29</v>
      </c>
      <c r="F73" s="2">
        <v>0</v>
      </c>
      <c r="G73" s="2">
        <v>1</v>
      </c>
      <c r="H73" s="2">
        <v>1</v>
      </c>
      <c r="I73" s="2">
        <v>1</v>
      </c>
      <c r="J73" s="2">
        <v>2</v>
      </c>
      <c r="L73" s="16"/>
      <c r="M73" s="16"/>
      <c r="N73" s="16">
        <v>5</v>
      </c>
      <c r="O73" s="16"/>
      <c r="P73" s="16"/>
      <c r="R73" s="16"/>
      <c r="S73" s="16"/>
      <c r="T73" s="16"/>
      <c r="U73" s="16"/>
      <c r="V73" s="16"/>
      <c r="X73" s="37">
        <v>0</v>
      </c>
      <c r="Y73" s="37">
        <v>0</v>
      </c>
      <c r="Z73" s="37">
        <v>0</v>
      </c>
      <c r="AA73" s="37">
        <v>1</v>
      </c>
      <c r="AB73" s="37">
        <v>0</v>
      </c>
      <c r="AD73" s="16"/>
      <c r="AE73" s="16"/>
      <c r="AF73" s="16">
        <v>1</v>
      </c>
      <c r="AG73" s="16"/>
      <c r="AH73" s="16"/>
      <c r="AL73" s="39">
        <v>6</v>
      </c>
      <c r="AM73" s="18">
        <f t="shared" si="2"/>
        <v>-4</v>
      </c>
      <c r="AN73">
        <f>COUNT(F73:J73,L73:P73,R73:V73,X73:AB73,AD73:AH73,#REF!,AK73:AP73)</f>
        <v>12</v>
      </c>
    </row>
    <row r="74" spans="2:40" ht="12">
      <c r="B74" s="2">
        <v>60</v>
      </c>
      <c r="C74" s="8" t="s">
        <v>100</v>
      </c>
      <c r="D74" s="2">
        <v>30</v>
      </c>
      <c r="F74" s="2">
        <v>2</v>
      </c>
      <c r="G74" s="2">
        <v>1</v>
      </c>
      <c r="H74" s="2">
        <v>1</v>
      </c>
      <c r="I74" s="2">
        <v>2</v>
      </c>
      <c r="J74" s="2">
        <v>3</v>
      </c>
      <c r="L74" s="16"/>
      <c r="M74" s="16"/>
      <c r="N74" s="16">
        <v>9</v>
      </c>
      <c r="O74" s="16"/>
      <c r="P74" s="16"/>
      <c r="R74" s="16"/>
      <c r="S74" s="16"/>
      <c r="T74" s="16"/>
      <c r="U74" s="16"/>
      <c r="V74" s="16"/>
      <c r="X74" s="37">
        <v>1</v>
      </c>
      <c r="Y74" s="37">
        <v>1</v>
      </c>
      <c r="Z74" s="37">
        <v>1</v>
      </c>
      <c r="AA74" s="37">
        <v>1</v>
      </c>
      <c r="AB74" s="37">
        <v>3</v>
      </c>
      <c r="AD74" s="16"/>
      <c r="AE74" s="16"/>
      <c r="AF74" s="16">
        <v>7</v>
      </c>
      <c r="AG74" s="16"/>
      <c r="AH74" s="16"/>
      <c r="AL74" s="39">
        <v>16</v>
      </c>
      <c r="AM74" s="18">
        <f t="shared" si="2"/>
        <v>-2</v>
      </c>
      <c r="AN74">
        <f>COUNT(F74:J74,L74:P74,R74:V74,X74:AB74,AD74:AH74,#REF!,AK74:AP74)</f>
        <v>12</v>
      </c>
    </row>
    <row r="75" ht="12.75" thickBot="1"/>
    <row r="76" spans="14:45" ht="12.75" thickBot="1">
      <c r="N76" s="40">
        <f>SUM(N45:N74)</f>
        <v>140</v>
      </c>
      <c r="AF76" s="40">
        <f>SUM(AF45:AF74)</f>
        <v>52</v>
      </c>
      <c r="AJ76" s="136"/>
      <c r="AK76" s="136"/>
      <c r="AL76" s="136"/>
      <c r="AM76" s="136"/>
      <c r="AN76" s="136"/>
      <c r="AO76" s="136"/>
      <c r="AP76" s="136"/>
      <c r="AS76">
        <f>SUM(AS45:AS75)</f>
        <v>0</v>
      </c>
    </row>
    <row r="77" spans="38:44" ht="13.5" thickBot="1">
      <c r="AL77" s="79"/>
      <c r="AM77" s="79"/>
      <c r="AN77" s="79"/>
      <c r="AO77" s="79"/>
      <c r="AP77" s="79"/>
      <c r="AQ77" s="80"/>
      <c r="AR77" s="64"/>
    </row>
    <row r="78" spans="28:43" ht="15.75" thickBot="1">
      <c r="AB78" s="10"/>
      <c r="AD78" s="37"/>
      <c r="AL78" s="90">
        <f>SUM(AL45:AL75)</f>
        <v>192</v>
      </c>
      <c r="AM78" s="26">
        <f>SUM(AM45:AM74)</f>
        <v>-88</v>
      </c>
      <c r="AN78" s="89"/>
      <c r="AO78" s="37"/>
      <c r="AP78" s="37"/>
      <c r="AQ78" s="37"/>
    </row>
    <row r="79" spans="25:33" ht="15.75" thickBot="1">
      <c r="Y79" s="43"/>
      <c r="Z79" s="98" t="s">
        <v>11</v>
      </c>
      <c r="AA79" s="98"/>
      <c r="AB79" s="98"/>
      <c r="AC79" s="98"/>
      <c r="AD79" s="99"/>
      <c r="AE79" s="106">
        <f>(AL78-AL38)/AL78</f>
        <v>0.125</v>
      </c>
      <c r="AF79" s="107"/>
      <c r="AG79" s="108"/>
    </row>
    <row r="80" ht="12.75" thickBot="1">
      <c r="AB80" s="10"/>
    </row>
    <row r="81" spans="28:33" ht="12.75" thickBot="1">
      <c r="AB81" s="10"/>
      <c r="AE81" s="109">
        <f>AL38+AL78</f>
        <v>360</v>
      </c>
      <c r="AF81" s="110"/>
      <c r="AG81" s="111"/>
    </row>
    <row r="82" spans="3:43" ht="12">
      <c r="C82" s="8" t="s">
        <v>29</v>
      </c>
      <c r="E82" s="140" t="s">
        <v>43</v>
      </c>
      <c r="F82" s="140"/>
      <c r="G82" s="140"/>
      <c r="H82" s="140"/>
      <c r="I82" s="140"/>
      <c r="K82"/>
      <c r="L82" s="10"/>
      <c r="Q82"/>
      <c r="R82" s="10"/>
      <c r="W82"/>
      <c r="X82" s="10"/>
      <c r="AC82"/>
      <c r="AD82" s="10"/>
      <c r="AI82"/>
      <c r="AJ82"/>
      <c r="AK82" s="10"/>
      <c r="AQ82"/>
    </row>
    <row r="83" spans="3:43" ht="15">
      <c r="C83" s="29" t="s">
        <v>15</v>
      </c>
      <c r="E83" s="141">
        <f>AL38</f>
        <v>168</v>
      </c>
      <c r="F83" s="141"/>
      <c r="G83" s="141"/>
      <c r="H83" s="141"/>
      <c r="I83" s="141"/>
      <c r="J83" s="137"/>
      <c r="K83" s="137"/>
      <c r="L83" s="137"/>
      <c r="Q83"/>
      <c r="R83" s="10"/>
      <c r="W83"/>
      <c r="X83" s="10"/>
      <c r="AC83"/>
      <c r="AD83" s="10"/>
      <c r="AI83"/>
      <c r="AJ83"/>
      <c r="AK83" s="10"/>
      <c r="AQ83"/>
    </row>
    <row r="84" spans="3:43" ht="15">
      <c r="C84" s="29" t="s">
        <v>14</v>
      </c>
      <c r="E84" s="141">
        <f>AL78</f>
        <v>192</v>
      </c>
      <c r="F84" s="141"/>
      <c r="G84" s="141"/>
      <c r="H84" s="141"/>
      <c r="I84" s="141"/>
      <c r="J84" s="137"/>
      <c r="K84" s="137"/>
      <c r="L84" s="137"/>
      <c r="Q84"/>
      <c r="R84" s="10"/>
      <c r="W84"/>
      <c r="X84" s="10"/>
      <c r="AC84"/>
      <c r="AD84" s="10"/>
      <c r="AI84"/>
      <c r="AJ84"/>
      <c r="AK84" s="10"/>
      <c r="AQ84"/>
    </row>
    <row r="85" spans="3:43" ht="15">
      <c r="C85" s="30" t="s">
        <v>11</v>
      </c>
      <c r="E85" s="134">
        <v>-0.114</v>
      </c>
      <c r="F85" s="135"/>
      <c r="G85" s="135"/>
      <c r="H85" s="135"/>
      <c r="I85" s="135"/>
      <c r="K85"/>
      <c r="L85" s="10"/>
      <c r="Q85"/>
      <c r="R85" s="10"/>
      <c r="W85"/>
      <c r="X85" s="10"/>
      <c r="AC85"/>
      <c r="AD85" s="10"/>
      <c r="AI85"/>
      <c r="AJ85"/>
      <c r="AK85" s="10"/>
      <c r="AQ85"/>
    </row>
    <row r="86" spans="5:43" ht="12">
      <c r="E86"/>
      <c r="F86" s="10"/>
      <c r="K86"/>
      <c r="L86" s="10"/>
      <c r="Q86"/>
      <c r="R86" s="10"/>
      <c r="W86"/>
      <c r="X86" s="10"/>
      <c r="AC86"/>
      <c r="AD86" s="10"/>
      <c r="AI86"/>
      <c r="AJ86"/>
      <c r="AK86" s="10"/>
      <c r="AQ86"/>
    </row>
  </sheetData>
  <sheetProtection/>
  <mergeCells count="25">
    <mergeCell ref="A43:C43"/>
    <mergeCell ref="Z79:AD79"/>
    <mergeCell ref="AK2:AP2"/>
    <mergeCell ref="R3:V3"/>
    <mergeCell ref="X3:AB3"/>
    <mergeCell ref="AD3:AH3"/>
    <mergeCell ref="AK3:AP3"/>
    <mergeCell ref="AD2:AH2"/>
    <mergeCell ref="R2:V2"/>
    <mergeCell ref="X2:AB2"/>
    <mergeCell ref="F2:J2"/>
    <mergeCell ref="L2:P2"/>
    <mergeCell ref="J84:L84"/>
    <mergeCell ref="E82:I82"/>
    <mergeCell ref="E83:I83"/>
    <mergeCell ref="E84:I84"/>
    <mergeCell ref="L3:P3"/>
    <mergeCell ref="F3:J3"/>
    <mergeCell ref="L4:P4"/>
    <mergeCell ref="E85:I85"/>
    <mergeCell ref="AJ76:AP76"/>
    <mergeCell ref="J83:L83"/>
    <mergeCell ref="AD4:AH4"/>
    <mergeCell ref="AE79:AG79"/>
    <mergeCell ref="AE81:AG81"/>
  </mergeCells>
  <printOptions/>
  <pageMargins left="0.75" right="0.75" top="1" bottom="1" header="0.5" footer="0.5"/>
  <pageSetup horizontalDpi="600" verticalDpi="600" orientation="landscape" scale="63"/>
  <headerFooter alignWithMargins="0"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91"/>
  <sheetViews>
    <sheetView zoomScalePageLayoutView="0" workbookViewId="0" topLeftCell="A10">
      <selection activeCell="Y94" sqref="Y94"/>
    </sheetView>
  </sheetViews>
  <sheetFormatPr defaultColWidth="11.421875" defaultRowHeight="12.75"/>
  <cols>
    <col min="1" max="1" width="7.7109375" style="0" customWidth="1"/>
    <col min="2" max="2" width="8.8515625" style="0" customWidth="1"/>
    <col min="3" max="3" width="7.28125" style="0" customWidth="1"/>
    <col min="4" max="4" width="7.8515625" style="0" customWidth="1"/>
    <col min="5" max="26" width="3.7109375" style="0" customWidth="1"/>
    <col min="27" max="16384" width="8.8515625" style="0" customWidth="1"/>
  </cols>
  <sheetData>
    <row r="1" spans="2:22" ht="12">
      <c r="B1" s="2"/>
      <c r="C1" s="8"/>
      <c r="D1" s="2"/>
      <c r="E1" s="10"/>
      <c r="J1" s="10"/>
      <c r="P1" s="10"/>
      <c r="V1" s="10"/>
    </row>
    <row r="2" spans="2:26" ht="12.75">
      <c r="B2" s="2"/>
      <c r="C2" s="8"/>
      <c r="D2" s="2"/>
      <c r="E2" s="10"/>
      <c r="F2" s="116" t="s">
        <v>41</v>
      </c>
      <c r="G2" s="127"/>
      <c r="H2" s="127"/>
      <c r="I2" s="127"/>
      <c r="J2" s="10"/>
      <c r="K2" s="117"/>
      <c r="L2" s="117"/>
      <c r="M2" s="117"/>
      <c r="N2" s="117"/>
      <c r="O2" s="117"/>
      <c r="P2" s="10"/>
      <c r="Q2" s="117"/>
      <c r="R2" s="117"/>
      <c r="S2" s="117"/>
      <c r="T2" s="117"/>
      <c r="U2" s="117"/>
      <c r="V2" s="10"/>
      <c r="W2" s="116" t="s">
        <v>42</v>
      </c>
      <c r="X2" s="127"/>
      <c r="Y2" s="127"/>
      <c r="Z2" s="127"/>
    </row>
    <row r="3" spans="1:26" ht="15">
      <c r="A3" s="130" t="s">
        <v>138</v>
      </c>
      <c r="B3" s="130"/>
      <c r="C3" s="130"/>
      <c r="D3" s="130"/>
      <c r="E3" s="10"/>
      <c r="F3" s="128">
        <v>40269</v>
      </c>
      <c r="G3" s="128"/>
      <c r="H3" s="128"/>
      <c r="I3" s="128"/>
      <c r="J3" s="10"/>
      <c r="K3" s="128"/>
      <c r="L3" s="128"/>
      <c r="M3" s="128"/>
      <c r="N3" s="128"/>
      <c r="O3" s="128"/>
      <c r="P3" s="10"/>
      <c r="Q3" s="128"/>
      <c r="R3" s="128"/>
      <c r="S3" s="128"/>
      <c r="T3" s="128"/>
      <c r="U3" s="128"/>
      <c r="V3" s="13"/>
      <c r="W3" s="128">
        <v>40296</v>
      </c>
      <c r="X3" s="128"/>
      <c r="Y3" s="128"/>
      <c r="Z3" s="128"/>
    </row>
    <row r="4" spans="2:26" ht="12">
      <c r="B4" s="2"/>
      <c r="C4" s="8"/>
      <c r="D4" s="2"/>
      <c r="E4" s="10"/>
      <c r="F4" s="126" t="s">
        <v>28</v>
      </c>
      <c r="G4" s="126"/>
      <c r="H4" s="126"/>
      <c r="I4" s="126"/>
      <c r="J4" s="10"/>
      <c r="K4" s="126"/>
      <c r="L4" s="126"/>
      <c r="M4" s="126"/>
      <c r="N4" s="126"/>
      <c r="O4" s="126"/>
      <c r="P4" s="10"/>
      <c r="Q4" s="126"/>
      <c r="R4" s="126"/>
      <c r="S4" s="126"/>
      <c r="T4" s="126"/>
      <c r="U4" s="126"/>
      <c r="V4" s="10"/>
      <c r="W4" s="126" t="s">
        <v>28</v>
      </c>
      <c r="X4" s="126"/>
      <c r="Y4" s="126"/>
      <c r="Z4" s="126"/>
    </row>
    <row r="5" spans="2:26" ht="12.75">
      <c r="B5" s="2"/>
      <c r="C5" s="8"/>
      <c r="D5" s="2"/>
      <c r="E5" s="11"/>
      <c r="F5" s="15" t="s">
        <v>1</v>
      </c>
      <c r="G5" s="15" t="s">
        <v>2</v>
      </c>
      <c r="H5" s="15" t="s">
        <v>3</v>
      </c>
      <c r="I5" s="15" t="s">
        <v>4</v>
      </c>
      <c r="J5" s="12"/>
      <c r="K5" s="15"/>
      <c r="L5" s="15"/>
      <c r="M5" s="15"/>
      <c r="N5" s="15"/>
      <c r="O5" s="15"/>
      <c r="P5" s="12"/>
      <c r="Q5" s="15"/>
      <c r="R5" s="15"/>
      <c r="S5" s="15"/>
      <c r="T5" s="15"/>
      <c r="U5" s="15"/>
      <c r="V5" s="12"/>
      <c r="W5" s="15" t="s">
        <v>1</v>
      </c>
      <c r="X5" s="15" t="s">
        <v>2</v>
      </c>
      <c r="Y5" s="15" t="s">
        <v>3</v>
      </c>
      <c r="Z5" s="15" t="s">
        <v>4</v>
      </c>
    </row>
    <row r="6" spans="1:26" ht="12">
      <c r="A6" t="s">
        <v>5</v>
      </c>
      <c r="B6" s="2">
        <v>1</v>
      </c>
      <c r="C6" s="8" t="s">
        <v>49</v>
      </c>
      <c r="D6" s="35" t="s">
        <v>8</v>
      </c>
      <c r="E6" s="1"/>
      <c r="F6" s="16">
        <v>0</v>
      </c>
      <c r="G6" s="16">
        <v>0</v>
      </c>
      <c r="H6" s="16">
        <v>1</v>
      </c>
      <c r="I6" s="16">
        <v>1</v>
      </c>
      <c r="J6" s="3"/>
      <c r="K6" s="18"/>
      <c r="L6" s="18"/>
      <c r="M6" s="18"/>
      <c r="N6" s="18"/>
      <c r="O6" s="18"/>
      <c r="P6" s="3"/>
      <c r="Q6" s="18"/>
      <c r="R6" s="18"/>
      <c r="S6" s="18"/>
      <c r="T6" s="18"/>
      <c r="U6" s="18"/>
      <c r="V6" s="3"/>
      <c r="W6" s="16">
        <v>0</v>
      </c>
      <c r="X6" s="16">
        <v>0</v>
      </c>
      <c r="Y6" s="16">
        <v>2</v>
      </c>
      <c r="Z6" s="16">
        <v>2</v>
      </c>
    </row>
    <row r="7" spans="2:26" ht="12">
      <c r="B7" s="2">
        <v>2</v>
      </c>
      <c r="C7" s="8" t="s">
        <v>46</v>
      </c>
      <c r="D7" s="2" t="s">
        <v>8</v>
      </c>
      <c r="E7" s="1"/>
      <c r="F7" s="16">
        <v>1</v>
      </c>
      <c r="G7" s="16">
        <v>1</v>
      </c>
      <c r="H7" s="16">
        <v>1</v>
      </c>
      <c r="I7" s="16">
        <v>2</v>
      </c>
      <c r="J7" s="3"/>
      <c r="K7" s="18"/>
      <c r="L7" s="18"/>
      <c r="M7" s="18"/>
      <c r="N7" s="18"/>
      <c r="O7" s="18"/>
      <c r="P7" s="3"/>
      <c r="Q7" s="18"/>
      <c r="R7" s="18"/>
      <c r="S7" s="18"/>
      <c r="T7" s="18"/>
      <c r="U7" s="18"/>
      <c r="V7" s="3"/>
      <c r="W7" s="16">
        <v>0</v>
      </c>
      <c r="X7" s="16">
        <v>1</v>
      </c>
      <c r="Y7" s="16">
        <v>1</v>
      </c>
      <c r="Z7" s="16">
        <v>2</v>
      </c>
    </row>
    <row r="8" spans="2:26" ht="12">
      <c r="B8" s="2">
        <v>3</v>
      </c>
      <c r="C8" s="8" t="s">
        <v>47</v>
      </c>
      <c r="D8" s="2" t="s">
        <v>8</v>
      </c>
      <c r="E8" s="1"/>
      <c r="F8" s="16">
        <v>2</v>
      </c>
      <c r="G8" s="16">
        <v>2</v>
      </c>
      <c r="H8" s="16">
        <v>2</v>
      </c>
      <c r="I8" s="16">
        <v>3</v>
      </c>
      <c r="J8" s="3"/>
      <c r="K8" s="18"/>
      <c r="L8" s="18"/>
      <c r="M8" s="18"/>
      <c r="N8" s="18"/>
      <c r="O8" s="18"/>
      <c r="P8" s="3"/>
      <c r="Q8" s="18"/>
      <c r="R8" s="18"/>
      <c r="S8" s="18"/>
      <c r="T8" s="18"/>
      <c r="U8" s="18"/>
      <c r="V8" s="3"/>
      <c r="W8" s="16">
        <v>0</v>
      </c>
      <c r="X8" s="16">
        <v>0</v>
      </c>
      <c r="Y8" s="16">
        <v>1</v>
      </c>
      <c r="Z8" s="16">
        <v>2</v>
      </c>
    </row>
    <row r="9" spans="2:26" ht="12">
      <c r="B9" s="2">
        <v>4</v>
      </c>
      <c r="C9" s="8" t="s">
        <v>48</v>
      </c>
      <c r="D9" s="2" t="s">
        <v>8</v>
      </c>
      <c r="E9" s="1"/>
      <c r="F9" s="16">
        <v>1</v>
      </c>
      <c r="G9" s="16">
        <v>2</v>
      </c>
      <c r="H9" s="16">
        <v>2</v>
      </c>
      <c r="I9" s="16">
        <v>3</v>
      </c>
      <c r="J9" s="3"/>
      <c r="K9" s="18"/>
      <c r="L9" s="18"/>
      <c r="M9" s="18"/>
      <c r="N9" s="18"/>
      <c r="O9" s="18"/>
      <c r="P9" s="3"/>
      <c r="Q9" s="18"/>
      <c r="R9" s="18"/>
      <c r="S9" s="18"/>
      <c r="T9" s="18"/>
      <c r="U9" s="18"/>
      <c r="V9" s="3"/>
      <c r="W9" s="16">
        <v>0</v>
      </c>
      <c r="X9" s="16">
        <v>0</v>
      </c>
      <c r="Y9" s="16">
        <v>0</v>
      </c>
      <c r="Z9" s="16">
        <v>2</v>
      </c>
    </row>
    <row r="10" spans="2:26" ht="12">
      <c r="B10" s="2">
        <v>5</v>
      </c>
      <c r="C10" s="8" t="s">
        <v>50</v>
      </c>
      <c r="D10" s="2" t="s">
        <v>8</v>
      </c>
      <c r="E10" s="1"/>
      <c r="F10" s="16">
        <v>0</v>
      </c>
      <c r="G10" s="16">
        <v>0</v>
      </c>
      <c r="H10" s="16">
        <v>0</v>
      </c>
      <c r="I10" s="16">
        <v>2</v>
      </c>
      <c r="J10" s="3"/>
      <c r="K10" s="18"/>
      <c r="L10" s="18"/>
      <c r="M10" s="18"/>
      <c r="N10" s="18"/>
      <c r="O10" s="18"/>
      <c r="P10" s="3"/>
      <c r="Q10" s="18"/>
      <c r="R10" s="18"/>
      <c r="S10" s="18"/>
      <c r="T10" s="18"/>
      <c r="U10" s="18"/>
      <c r="V10" s="3"/>
      <c r="W10" s="16">
        <v>0</v>
      </c>
      <c r="X10" s="16">
        <v>0</v>
      </c>
      <c r="Y10" s="16">
        <v>3</v>
      </c>
      <c r="Z10" s="16">
        <v>2</v>
      </c>
    </row>
    <row r="11" spans="2:26" ht="12">
      <c r="B11" s="2"/>
      <c r="C11" s="8"/>
      <c r="D11" s="2"/>
      <c r="E11" s="10"/>
      <c r="F11" s="2"/>
      <c r="G11" s="2"/>
      <c r="H11" s="2"/>
      <c r="I11" s="2"/>
      <c r="J11" s="14"/>
      <c r="K11" s="18"/>
      <c r="L11" s="18"/>
      <c r="M11" s="18"/>
      <c r="N11" s="18"/>
      <c r="O11" s="18"/>
      <c r="P11" s="14"/>
      <c r="Q11" s="18"/>
      <c r="R11" s="18"/>
      <c r="S11" s="18"/>
      <c r="T11" s="18"/>
      <c r="U11" s="18"/>
      <c r="V11" s="14"/>
      <c r="W11" s="2"/>
      <c r="X11" s="2"/>
      <c r="Y11" s="2"/>
      <c r="Z11" s="2"/>
    </row>
    <row r="12" spans="2:26" ht="12.75">
      <c r="B12" s="2"/>
      <c r="C12" s="8"/>
      <c r="D12" s="2"/>
      <c r="E12" s="10"/>
      <c r="F12" s="15" t="s">
        <v>1</v>
      </c>
      <c r="G12" s="15" t="s">
        <v>2</v>
      </c>
      <c r="H12" s="15" t="s">
        <v>3</v>
      </c>
      <c r="I12" s="15" t="s">
        <v>4</v>
      </c>
      <c r="J12" s="14"/>
      <c r="K12" s="15"/>
      <c r="L12" s="15"/>
      <c r="M12" s="15"/>
      <c r="N12" s="15"/>
      <c r="O12" s="15"/>
      <c r="P12" s="14"/>
      <c r="Q12" s="15"/>
      <c r="R12" s="15"/>
      <c r="S12" s="15"/>
      <c r="T12" s="15"/>
      <c r="U12" s="15"/>
      <c r="V12" s="14"/>
      <c r="W12" s="15" t="s">
        <v>1</v>
      </c>
      <c r="X12" s="15" t="s">
        <v>2</v>
      </c>
      <c r="Y12" s="15" t="s">
        <v>3</v>
      </c>
      <c r="Z12" s="15" t="s">
        <v>4</v>
      </c>
    </row>
    <row r="13" spans="2:26" ht="12">
      <c r="B13" s="2">
        <v>6</v>
      </c>
      <c r="C13" s="8" t="s">
        <v>51</v>
      </c>
      <c r="D13" s="2" t="s">
        <v>8</v>
      </c>
      <c r="E13" s="1"/>
      <c r="F13" s="16">
        <v>0</v>
      </c>
      <c r="G13" s="16">
        <v>1</v>
      </c>
      <c r="H13" s="16">
        <v>1</v>
      </c>
      <c r="I13" s="16">
        <v>2</v>
      </c>
      <c r="J13" s="3"/>
      <c r="K13" s="18"/>
      <c r="L13" s="18"/>
      <c r="M13" s="18"/>
      <c r="N13" s="18"/>
      <c r="O13" s="18"/>
      <c r="P13" s="3"/>
      <c r="Q13" s="18"/>
      <c r="R13" s="18"/>
      <c r="S13" s="18"/>
      <c r="T13" s="18"/>
      <c r="U13" s="18"/>
      <c r="V13" s="3"/>
      <c r="W13" s="16">
        <v>0</v>
      </c>
      <c r="X13" s="16">
        <v>0</v>
      </c>
      <c r="Y13" s="16">
        <v>1</v>
      </c>
      <c r="Z13" s="16">
        <v>2</v>
      </c>
    </row>
    <row r="14" spans="2:26" ht="12">
      <c r="B14" s="2">
        <v>7</v>
      </c>
      <c r="C14" s="8" t="s">
        <v>52</v>
      </c>
      <c r="D14" s="2" t="s">
        <v>8</v>
      </c>
      <c r="E14" s="1"/>
      <c r="F14" s="16">
        <v>0</v>
      </c>
      <c r="G14" s="16">
        <v>0</v>
      </c>
      <c r="H14" s="16">
        <v>0</v>
      </c>
      <c r="I14" s="16">
        <v>0</v>
      </c>
      <c r="J14" s="3"/>
      <c r="K14" s="18"/>
      <c r="L14" s="18"/>
      <c r="M14" s="18"/>
      <c r="N14" s="18"/>
      <c r="O14" s="18"/>
      <c r="P14" s="3"/>
      <c r="Q14" s="18"/>
      <c r="R14" s="18"/>
      <c r="S14" s="18"/>
      <c r="T14" s="18"/>
      <c r="U14" s="18"/>
      <c r="V14" s="3"/>
      <c r="W14" s="16">
        <v>0</v>
      </c>
      <c r="X14" s="16">
        <v>0</v>
      </c>
      <c r="Y14" s="16">
        <v>0</v>
      </c>
      <c r="Z14" s="16">
        <v>1</v>
      </c>
    </row>
    <row r="15" spans="2:26" ht="12">
      <c r="B15" s="2">
        <v>8</v>
      </c>
      <c r="C15" s="8" t="s">
        <v>22</v>
      </c>
      <c r="D15" s="2" t="s">
        <v>8</v>
      </c>
      <c r="E15" s="1"/>
      <c r="F15" s="16">
        <v>1</v>
      </c>
      <c r="G15" s="16">
        <v>0</v>
      </c>
      <c r="H15" s="16">
        <v>0</v>
      </c>
      <c r="I15" s="16">
        <v>1</v>
      </c>
      <c r="J15" s="3"/>
      <c r="K15" s="18"/>
      <c r="L15" s="18"/>
      <c r="M15" s="18"/>
      <c r="N15" s="18"/>
      <c r="O15" s="18"/>
      <c r="P15" s="3"/>
      <c r="Q15" s="18"/>
      <c r="R15" s="18"/>
      <c r="S15" s="18"/>
      <c r="T15" s="18"/>
      <c r="U15" s="18"/>
      <c r="V15" s="3"/>
      <c r="W15" s="16">
        <v>0</v>
      </c>
      <c r="X15" s="16">
        <v>0</v>
      </c>
      <c r="Y15" s="16">
        <v>1</v>
      </c>
      <c r="Z15" s="16">
        <v>0</v>
      </c>
    </row>
    <row r="16" spans="2:26" ht="12">
      <c r="B16" s="2">
        <v>9</v>
      </c>
      <c r="C16" s="8" t="s">
        <v>54</v>
      </c>
      <c r="D16" s="2" t="s">
        <v>8</v>
      </c>
      <c r="E16" s="1"/>
      <c r="F16" s="16">
        <v>0</v>
      </c>
      <c r="G16" s="16">
        <v>0</v>
      </c>
      <c r="H16" s="16">
        <v>2</v>
      </c>
      <c r="I16" s="16">
        <v>3</v>
      </c>
      <c r="J16" s="3"/>
      <c r="K16" s="2"/>
      <c r="L16" s="2"/>
      <c r="M16" s="2"/>
      <c r="N16" s="2"/>
      <c r="O16" s="2"/>
      <c r="P16" s="3"/>
      <c r="Q16" s="2"/>
      <c r="R16" s="2"/>
      <c r="S16" s="2"/>
      <c r="T16" s="2"/>
      <c r="U16" s="2"/>
      <c r="V16" s="3"/>
      <c r="W16" s="16">
        <v>2</v>
      </c>
      <c r="X16" s="16">
        <v>0</v>
      </c>
      <c r="Y16" s="16">
        <v>0</v>
      </c>
      <c r="Z16" s="16">
        <v>3</v>
      </c>
    </row>
    <row r="17" spans="2:26" ht="12">
      <c r="B17" s="2">
        <v>10</v>
      </c>
      <c r="C17" s="8" t="s">
        <v>55</v>
      </c>
      <c r="D17" s="2" t="s">
        <v>8</v>
      </c>
      <c r="E17" s="1"/>
      <c r="F17" s="16">
        <v>0</v>
      </c>
      <c r="G17" s="16">
        <v>0</v>
      </c>
      <c r="H17" s="16">
        <v>0</v>
      </c>
      <c r="I17" s="16">
        <v>1</v>
      </c>
      <c r="J17" s="3"/>
      <c r="K17" s="2"/>
      <c r="L17" s="2"/>
      <c r="M17" s="2"/>
      <c r="N17" s="2"/>
      <c r="O17" s="2"/>
      <c r="P17" s="3"/>
      <c r="Q17" s="2"/>
      <c r="R17" s="2"/>
      <c r="S17" s="2"/>
      <c r="T17" s="2"/>
      <c r="U17" s="2"/>
      <c r="V17" s="3"/>
      <c r="W17" s="16">
        <v>1</v>
      </c>
      <c r="X17" s="16">
        <v>0</v>
      </c>
      <c r="Y17" s="16">
        <v>0</v>
      </c>
      <c r="Z17" s="16">
        <v>1</v>
      </c>
    </row>
    <row r="18" spans="2:22" ht="12">
      <c r="B18" s="2"/>
      <c r="C18" s="8"/>
      <c r="D18" s="2"/>
      <c r="E18" s="10"/>
      <c r="J18" s="10"/>
      <c r="P18" s="10"/>
      <c r="V18" s="10"/>
    </row>
    <row r="19" spans="2:26" ht="12.75">
      <c r="B19" s="2"/>
      <c r="C19" s="8"/>
      <c r="D19" s="2"/>
      <c r="E19" s="10"/>
      <c r="F19" s="15" t="s">
        <v>1</v>
      </c>
      <c r="G19" s="15" t="s">
        <v>2</v>
      </c>
      <c r="H19" s="15" t="s">
        <v>3</v>
      </c>
      <c r="I19" s="15" t="s">
        <v>4</v>
      </c>
      <c r="J19" s="14"/>
      <c r="K19" s="15"/>
      <c r="L19" s="15"/>
      <c r="M19" s="15"/>
      <c r="N19" s="15"/>
      <c r="O19" s="15"/>
      <c r="P19" s="14"/>
      <c r="Q19" s="15"/>
      <c r="R19" s="15"/>
      <c r="S19" s="15"/>
      <c r="T19" s="15"/>
      <c r="U19" s="15"/>
      <c r="V19" s="14"/>
      <c r="W19" s="15" t="s">
        <v>1</v>
      </c>
      <c r="X19" s="15" t="s">
        <v>2</v>
      </c>
      <c r="Y19" s="15" t="s">
        <v>3</v>
      </c>
      <c r="Z19" s="15" t="s">
        <v>4</v>
      </c>
    </row>
    <row r="20" spans="2:26" ht="12">
      <c r="B20" s="2">
        <v>11</v>
      </c>
      <c r="C20" s="8" t="s">
        <v>56</v>
      </c>
      <c r="D20" s="2" t="s">
        <v>8</v>
      </c>
      <c r="E20" s="1"/>
      <c r="F20" s="16">
        <v>0</v>
      </c>
      <c r="G20" s="16">
        <v>0</v>
      </c>
      <c r="H20" s="16">
        <v>1</v>
      </c>
      <c r="I20" s="16">
        <v>2</v>
      </c>
      <c r="J20" s="3"/>
      <c r="K20" s="2"/>
      <c r="L20" s="2"/>
      <c r="M20" s="2"/>
      <c r="N20" s="2"/>
      <c r="O20" s="2"/>
      <c r="P20" s="3"/>
      <c r="Q20" s="2"/>
      <c r="R20" s="2"/>
      <c r="S20" s="2"/>
      <c r="T20" s="2"/>
      <c r="U20" s="2"/>
      <c r="V20" s="3"/>
      <c r="W20" s="38">
        <v>0</v>
      </c>
      <c r="X20" s="38">
        <v>0</v>
      </c>
      <c r="Y20" s="38">
        <v>1</v>
      </c>
      <c r="Z20" s="38">
        <v>1</v>
      </c>
    </row>
    <row r="21" spans="2:26" ht="12">
      <c r="B21" s="2">
        <v>12</v>
      </c>
      <c r="C21" s="8" t="s">
        <v>57</v>
      </c>
      <c r="D21" s="2" t="s">
        <v>8</v>
      </c>
      <c r="E21" s="1"/>
      <c r="F21" s="16">
        <v>3</v>
      </c>
      <c r="G21" s="16">
        <v>2</v>
      </c>
      <c r="H21" s="16">
        <v>2</v>
      </c>
      <c r="I21" s="16">
        <v>2</v>
      </c>
      <c r="J21" s="3"/>
      <c r="K21" s="2"/>
      <c r="L21" s="2"/>
      <c r="M21" s="2"/>
      <c r="N21" s="2"/>
      <c r="O21" s="2"/>
      <c r="P21" s="3"/>
      <c r="Q21" s="2"/>
      <c r="R21" s="2"/>
      <c r="S21" s="2"/>
      <c r="T21" s="2"/>
      <c r="U21" s="2"/>
      <c r="V21" s="3"/>
      <c r="W21" s="38">
        <v>2</v>
      </c>
      <c r="X21" s="38">
        <v>2</v>
      </c>
      <c r="Y21" s="38">
        <v>2</v>
      </c>
      <c r="Z21" s="38">
        <v>1</v>
      </c>
    </row>
    <row r="22" spans="2:26" ht="12">
      <c r="B22" s="2">
        <v>13</v>
      </c>
      <c r="C22" s="8" t="s">
        <v>58</v>
      </c>
      <c r="D22" s="2" t="s">
        <v>8</v>
      </c>
      <c r="E22" s="1"/>
      <c r="F22" s="16">
        <v>0</v>
      </c>
      <c r="G22" s="16">
        <v>0</v>
      </c>
      <c r="H22" s="16">
        <v>0</v>
      </c>
      <c r="I22" s="16">
        <v>2</v>
      </c>
      <c r="J22" s="3"/>
      <c r="K22" s="2"/>
      <c r="L22" s="2"/>
      <c r="M22" s="2"/>
      <c r="N22" s="2"/>
      <c r="O22" s="2"/>
      <c r="P22" s="3"/>
      <c r="Q22" s="2"/>
      <c r="R22" s="2"/>
      <c r="S22" s="2"/>
      <c r="T22" s="2"/>
      <c r="U22" s="2"/>
      <c r="V22" s="3"/>
      <c r="W22" s="38">
        <v>0</v>
      </c>
      <c r="X22" s="38">
        <v>0</v>
      </c>
      <c r="Y22" s="38">
        <v>0</v>
      </c>
      <c r="Z22" s="38">
        <v>0</v>
      </c>
    </row>
    <row r="23" spans="2:26" ht="12">
      <c r="B23" s="2">
        <v>14</v>
      </c>
      <c r="C23" s="8" t="s">
        <v>59</v>
      </c>
      <c r="D23" s="2" t="s">
        <v>8</v>
      </c>
      <c r="E23" s="1"/>
      <c r="F23" s="16">
        <v>0</v>
      </c>
      <c r="G23" s="16">
        <v>0</v>
      </c>
      <c r="H23" s="16">
        <v>0</v>
      </c>
      <c r="I23" s="16">
        <v>1</v>
      </c>
      <c r="J23" s="3"/>
      <c r="K23" s="2"/>
      <c r="L23" s="2"/>
      <c r="M23" s="2"/>
      <c r="N23" s="2"/>
      <c r="O23" s="2"/>
      <c r="P23" s="3"/>
      <c r="Q23" s="2"/>
      <c r="R23" s="2"/>
      <c r="S23" s="2"/>
      <c r="T23" s="2"/>
      <c r="U23" s="2"/>
      <c r="V23" s="3"/>
      <c r="W23" s="38">
        <v>0</v>
      </c>
      <c r="X23" s="38">
        <v>0</v>
      </c>
      <c r="Y23" s="38">
        <v>0</v>
      </c>
      <c r="Z23" s="38">
        <v>0</v>
      </c>
    </row>
    <row r="24" spans="2:26" ht="12">
      <c r="B24" s="2">
        <v>15</v>
      </c>
      <c r="C24" s="8" t="s">
        <v>60</v>
      </c>
      <c r="D24" s="2" t="s">
        <v>8</v>
      </c>
      <c r="E24" s="1"/>
      <c r="F24" s="17">
        <v>0</v>
      </c>
      <c r="G24" s="17">
        <v>0</v>
      </c>
      <c r="H24" s="17">
        <v>0</v>
      </c>
      <c r="I24" s="17">
        <v>0</v>
      </c>
      <c r="J24" s="1"/>
      <c r="P24" s="1"/>
      <c r="V24" s="1"/>
      <c r="W24" s="17">
        <v>0</v>
      </c>
      <c r="X24" s="17">
        <v>0</v>
      </c>
      <c r="Y24" s="17">
        <v>0</v>
      </c>
      <c r="Z24" s="17">
        <v>0</v>
      </c>
    </row>
    <row r="25" spans="2:22" ht="12">
      <c r="B25" s="2"/>
      <c r="C25" s="8"/>
      <c r="D25" s="2"/>
      <c r="E25" s="10"/>
      <c r="J25" s="10"/>
      <c r="P25" s="10"/>
      <c r="V25" s="10"/>
    </row>
    <row r="26" spans="2:26" ht="12.75">
      <c r="B26" s="2"/>
      <c r="C26" s="8"/>
      <c r="D26" s="2"/>
      <c r="E26" s="10"/>
      <c r="F26" s="15" t="s">
        <v>1</v>
      </c>
      <c r="G26" s="15" t="s">
        <v>2</v>
      </c>
      <c r="H26" s="15" t="s">
        <v>3</v>
      </c>
      <c r="I26" s="15" t="s">
        <v>4</v>
      </c>
      <c r="J26" s="14"/>
      <c r="K26" s="15"/>
      <c r="L26" s="15"/>
      <c r="M26" s="15"/>
      <c r="N26" s="15"/>
      <c r="O26" s="15"/>
      <c r="P26" s="14"/>
      <c r="Q26" s="15"/>
      <c r="R26" s="15"/>
      <c r="S26" s="15"/>
      <c r="T26" s="15"/>
      <c r="U26" s="15"/>
      <c r="V26" s="14"/>
      <c r="W26" s="15" t="s">
        <v>1</v>
      </c>
      <c r="X26" s="15" t="s">
        <v>2</v>
      </c>
      <c r="Y26" s="15" t="s">
        <v>3</v>
      </c>
      <c r="Z26" s="15" t="s">
        <v>4</v>
      </c>
    </row>
    <row r="27" spans="2:26" ht="12">
      <c r="B27" s="2">
        <v>16</v>
      </c>
      <c r="C27" s="8" t="s">
        <v>61</v>
      </c>
      <c r="D27" s="2" t="s">
        <v>8</v>
      </c>
      <c r="E27" s="1"/>
      <c r="F27" s="17">
        <v>0</v>
      </c>
      <c r="G27" s="17">
        <v>0</v>
      </c>
      <c r="H27" s="17">
        <v>0</v>
      </c>
      <c r="I27" s="17">
        <v>2</v>
      </c>
      <c r="J27" s="1"/>
      <c r="P27" s="1"/>
      <c r="V27" s="1"/>
      <c r="W27" s="17">
        <v>0</v>
      </c>
      <c r="X27" s="17">
        <v>0</v>
      </c>
      <c r="Y27" s="17">
        <v>0</v>
      </c>
      <c r="Z27" s="17">
        <v>1</v>
      </c>
    </row>
    <row r="28" spans="2:26" ht="12">
      <c r="B28" s="2">
        <v>17</v>
      </c>
      <c r="C28" s="8" t="s">
        <v>24</v>
      </c>
      <c r="D28" s="2" t="s">
        <v>8</v>
      </c>
      <c r="E28" s="1"/>
      <c r="F28" s="17">
        <v>0</v>
      </c>
      <c r="G28" s="17">
        <v>0</v>
      </c>
      <c r="H28" s="17">
        <v>1</v>
      </c>
      <c r="I28" s="17">
        <v>2</v>
      </c>
      <c r="J28" s="1"/>
      <c r="P28" s="1"/>
      <c r="V28" s="1"/>
      <c r="W28" s="17">
        <v>0</v>
      </c>
      <c r="X28" s="17">
        <v>0</v>
      </c>
      <c r="Y28" s="17">
        <v>0</v>
      </c>
      <c r="Z28" s="17">
        <v>0</v>
      </c>
    </row>
    <row r="29" spans="2:26" ht="12">
      <c r="B29" s="2">
        <v>18</v>
      </c>
      <c r="C29" s="8" t="s">
        <v>62</v>
      </c>
      <c r="D29" s="2" t="s">
        <v>8</v>
      </c>
      <c r="E29" s="1"/>
      <c r="F29" s="17">
        <v>0</v>
      </c>
      <c r="G29" s="17">
        <v>0</v>
      </c>
      <c r="H29" s="17">
        <v>0</v>
      </c>
      <c r="I29" s="17">
        <v>2</v>
      </c>
      <c r="J29" s="1"/>
      <c r="P29" s="1"/>
      <c r="V29" s="1"/>
      <c r="W29" s="17">
        <v>0</v>
      </c>
      <c r="X29" s="17">
        <v>0</v>
      </c>
      <c r="Y29" s="17">
        <v>0</v>
      </c>
      <c r="Z29" s="17">
        <v>1</v>
      </c>
    </row>
    <row r="30" spans="2:26" ht="12">
      <c r="B30" s="2">
        <v>19</v>
      </c>
      <c r="C30" s="8" t="s">
        <v>63</v>
      </c>
      <c r="D30" s="2" t="s">
        <v>8</v>
      </c>
      <c r="E30" s="1"/>
      <c r="F30" s="17">
        <v>0</v>
      </c>
      <c r="G30" s="17">
        <v>0</v>
      </c>
      <c r="H30" s="17">
        <v>0</v>
      </c>
      <c r="I30" s="17">
        <v>1</v>
      </c>
      <c r="J30" s="1"/>
      <c r="P30" s="1"/>
      <c r="V30" s="1"/>
      <c r="W30" s="17">
        <v>0</v>
      </c>
      <c r="X30" s="17">
        <v>0</v>
      </c>
      <c r="Y30" s="17">
        <v>0</v>
      </c>
      <c r="Z30" s="17">
        <v>0</v>
      </c>
    </row>
    <row r="31" spans="2:26" ht="12">
      <c r="B31" s="2">
        <v>20</v>
      </c>
      <c r="C31" s="8" t="s">
        <v>64</v>
      </c>
      <c r="D31" s="2" t="s">
        <v>8</v>
      </c>
      <c r="E31" s="1"/>
      <c r="F31" s="17">
        <v>0</v>
      </c>
      <c r="G31" s="17">
        <v>0</v>
      </c>
      <c r="H31" s="17">
        <v>0</v>
      </c>
      <c r="I31" s="17">
        <v>2</v>
      </c>
      <c r="J31" s="1"/>
      <c r="P31" s="1"/>
      <c r="V31" s="1"/>
      <c r="W31" s="17">
        <v>0</v>
      </c>
      <c r="X31" s="17">
        <v>0</v>
      </c>
      <c r="Y31" s="17">
        <v>0</v>
      </c>
      <c r="Z31" s="17">
        <v>0</v>
      </c>
    </row>
    <row r="32" spans="2:22" ht="12">
      <c r="B32" s="2"/>
      <c r="C32" s="8"/>
      <c r="D32" s="2"/>
      <c r="E32" s="10"/>
      <c r="J32" s="10"/>
      <c r="P32" s="10"/>
      <c r="V32" s="10"/>
    </row>
    <row r="33" spans="2:26" ht="12.75">
      <c r="B33" s="2"/>
      <c r="C33" s="8"/>
      <c r="D33" s="2"/>
      <c r="E33" s="10"/>
      <c r="F33" s="15" t="s">
        <v>1</v>
      </c>
      <c r="G33" s="15" t="s">
        <v>2</v>
      </c>
      <c r="H33" s="15" t="s">
        <v>3</v>
      </c>
      <c r="I33" s="15" t="s">
        <v>4</v>
      </c>
      <c r="J33" s="14"/>
      <c r="K33" s="15"/>
      <c r="L33" s="15"/>
      <c r="M33" s="15"/>
      <c r="N33" s="15"/>
      <c r="O33" s="15"/>
      <c r="P33" s="14"/>
      <c r="Q33" s="15"/>
      <c r="R33" s="15"/>
      <c r="S33" s="15"/>
      <c r="T33" s="15"/>
      <c r="U33" s="15"/>
      <c r="V33" s="14"/>
      <c r="W33" s="15" t="s">
        <v>1</v>
      </c>
      <c r="X33" s="15" t="s">
        <v>2</v>
      </c>
      <c r="Y33" s="15" t="s">
        <v>3</v>
      </c>
      <c r="Z33" s="15" t="s">
        <v>4</v>
      </c>
    </row>
    <row r="34" spans="2:26" ht="12">
      <c r="B34" s="2">
        <v>21</v>
      </c>
      <c r="C34" s="8" t="s">
        <v>65</v>
      </c>
      <c r="D34" s="2" t="s">
        <v>8</v>
      </c>
      <c r="E34" s="1"/>
      <c r="F34" s="17">
        <v>0</v>
      </c>
      <c r="G34" s="17">
        <v>0</v>
      </c>
      <c r="H34" s="17">
        <v>0</v>
      </c>
      <c r="I34" s="17">
        <v>0</v>
      </c>
      <c r="J34" s="1"/>
      <c r="P34" s="1"/>
      <c r="V34" s="1"/>
      <c r="W34" s="17">
        <v>0</v>
      </c>
      <c r="X34" s="17">
        <v>0</v>
      </c>
      <c r="Y34" s="17">
        <v>0</v>
      </c>
      <c r="Z34" s="17">
        <v>0</v>
      </c>
    </row>
    <row r="35" spans="2:26" ht="12">
      <c r="B35" s="2">
        <v>22</v>
      </c>
      <c r="C35" s="8" t="s">
        <v>22</v>
      </c>
      <c r="D35" s="2" t="s">
        <v>8</v>
      </c>
      <c r="E35" s="1"/>
      <c r="F35" s="17">
        <v>0</v>
      </c>
      <c r="G35" s="17">
        <v>0</v>
      </c>
      <c r="H35" s="17">
        <v>1</v>
      </c>
      <c r="I35" s="17">
        <v>1</v>
      </c>
      <c r="J35" s="1"/>
      <c r="P35" s="1"/>
      <c r="V35" s="1"/>
      <c r="W35" s="17">
        <v>0</v>
      </c>
      <c r="X35" s="17">
        <v>0</v>
      </c>
      <c r="Y35" s="17">
        <v>0</v>
      </c>
      <c r="Z35" s="17">
        <v>1</v>
      </c>
    </row>
    <row r="36" spans="2:26" ht="12">
      <c r="B36" s="2">
        <v>23</v>
      </c>
      <c r="C36" s="8" t="s">
        <v>66</v>
      </c>
      <c r="D36" s="2" t="s">
        <v>8</v>
      </c>
      <c r="E36" s="1"/>
      <c r="F36" s="17">
        <v>0</v>
      </c>
      <c r="G36" s="17">
        <v>0</v>
      </c>
      <c r="H36" s="17">
        <v>1</v>
      </c>
      <c r="I36" s="17">
        <v>0</v>
      </c>
      <c r="J36" s="1"/>
      <c r="P36" s="1"/>
      <c r="V36" s="1"/>
      <c r="W36" s="17">
        <v>0</v>
      </c>
      <c r="X36" s="17">
        <v>0</v>
      </c>
      <c r="Y36" s="17">
        <v>0</v>
      </c>
      <c r="Z36" s="17">
        <v>0</v>
      </c>
    </row>
    <row r="37" spans="2:26" ht="12">
      <c r="B37" s="2">
        <v>24</v>
      </c>
      <c r="C37" s="8" t="s">
        <v>67</v>
      </c>
      <c r="D37" s="2" t="s">
        <v>8</v>
      </c>
      <c r="E37" s="1"/>
      <c r="F37" s="17">
        <v>0</v>
      </c>
      <c r="G37" s="17">
        <v>0</v>
      </c>
      <c r="H37" s="17">
        <v>0</v>
      </c>
      <c r="I37" s="17">
        <v>2</v>
      </c>
      <c r="J37" s="1"/>
      <c r="P37" s="1"/>
      <c r="V37" s="1"/>
      <c r="W37" s="17">
        <v>0</v>
      </c>
      <c r="X37" s="17">
        <v>0</v>
      </c>
      <c r="Y37" s="17">
        <v>0</v>
      </c>
      <c r="Z37" s="17">
        <v>2</v>
      </c>
    </row>
    <row r="38" spans="2:26" ht="12">
      <c r="B38" s="2">
        <v>25</v>
      </c>
      <c r="C38" s="8" t="s">
        <v>26</v>
      </c>
      <c r="D38" s="2" t="s">
        <v>8</v>
      </c>
      <c r="E38" s="1"/>
      <c r="F38" s="17">
        <v>0</v>
      </c>
      <c r="G38" s="17">
        <v>1</v>
      </c>
      <c r="H38" s="17">
        <v>2</v>
      </c>
      <c r="I38" s="17">
        <v>2</v>
      </c>
      <c r="J38" s="1"/>
      <c r="P38" s="1"/>
      <c r="V38" s="1"/>
      <c r="W38" s="17">
        <v>0</v>
      </c>
      <c r="X38" s="17">
        <v>0</v>
      </c>
      <c r="Y38" s="17">
        <v>0</v>
      </c>
      <c r="Z38" s="17">
        <v>2</v>
      </c>
    </row>
    <row r="39" spans="2:22" ht="12">
      <c r="B39" s="2"/>
      <c r="C39" s="8"/>
      <c r="D39" s="2"/>
      <c r="E39" s="10"/>
      <c r="J39" s="10"/>
      <c r="P39" s="10"/>
      <c r="V39" s="10"/>
    </row>
    <row r="40" spans="2:26" ht="12.75">
      <c r="B40" s="2"/>
      <c r="C40" s="8"/>
      <c r="D40" s="2"/>
      <c r="E40" s="10"/>
      <c r="F40" s="15" t="s">
        <v>1</v>
      </c>
      <c r="G40" s="15" t="s">
        <v>2</v>
      </c>
      <c r="H40" s="15" t="s">
        <v>3</v>
      </c>
      <c r="I40" s="15" t="s">
        <v>4</v>
      </c>
      <c r="J40" s="14"/>
      <c r="K40" s="15"/>
      <c r="L40" s="15"/>
      <c r="M40" s="15"/>
      <c r="N40" s="15"/>
      <c r="O40" s="15"/>
      <c r="P40" s="14"/>
      <c r="Q40" s="15"/>
      <c r="R40" s="15"/>
      <c r="S40" s="15"/>
      <c r="T40" s="15"/>
      <c r="U40" s="15"/>
      <c r="V40" s="14"/>
      <c r="W40" s="15" t="s">
        <v>1</v>
      </c>
      <c r="X40" s="15" t="s">
        <v>2</v>
      </c>
      <c r="Y40" s="15" t="s">
        <v>3</v>
      </c>
      <c r="Z40" s="15" t="s">
        <v>4</v>
      </c>
    </row>
    <row r="41" spans="2:26" ht="12">
      <c r="B41" s="2">
        <v>26</v>
      </c>
      <c r="C41" s="8" t="s">
        <v>68</v>
      </c>
      <c r="D41" s="2" t="s">
        <v>8</v>
      </c>
      <c r="E41" s="1"/>
      <c r="F41" s="17">
        <v>0</v>
      </c>
      <c r="G41" s="17">
        <v>0</v>
      </c>
      <c r="H41" s="17">
        <v>1</v>
      </c>
      <c r="I41" s="17">
        <v>1</v>
      </c>
      <c r="J41" s="1"/>
      <c r="P41" s="1"/>
      <c r="V41" s="1"/>
      <c r="W41" s="17">
        <v>0</v>
      </c>
      <c r="X41" s="17">
        <v>0</v>
      </c>
      <c r="Y41" s="17">
        <v>1</v>
      </c>
      <c r="Z41" s="17">
        <v>0</v>
      </c>
    </row>
    <row r="42" spans="2:26" ht="12">
      <c r="B42" s="2">
        <v>27</v>
      </c>
      <c r="C42" s="8" t="s">
        <v>69</v>
      </c>
      <c r="D42" s="2" t="s">
        <v>8</v>
      </c>
      <c r="E42" s="1"/>
      <c r="F42" s="17">
        <v>0</v>
      </c>
      <c r="G42" s="17">
        <v>0</v>
      </c>
      <c r="H42" s="17">
        <v>1</v>
      </c>
      <c r="I42" s="17">
        <v>1</v>
      </c>
      <c r="J42" s="1"/>
      <c r="P42" s="1"/>
      <c r="V42" s="1"/>
      <c r="W42" s="17">
        <v>0</v>
      </c>
      <c r="X42" s="17">
        <v>0</v>
      </c>
      <c r="Y42" s="17">
        <v>0</v>
      </c>
      <c r="Z42" s="17">
        <v>0</v>
      </c>
    </row>
    <row r="43" spans="2:26" ht="12">
      <c r="B43" s="2">
        <v>28</v>
      </c>
      <c r="C43" s="8" t="s">
        <v>70</v>
      </c>
      <c r="D43" s="2" t="s">
        <v>8</v>
      </c>
      <c r="E43" s="1"/>
      <c r="F43" s="17">
        <v>1</v>
      </c>
      <c r="G43" s="17">
        <v>1</v>
      </c>
      <c r="H43" s="17">
        <v>1</v>
      </c>
      <c r="I43" s="17">
        <v>2</v>
      </c>
      <c r="J43" s="1"/>
      <c r="P43" s="1"/>
      <c r="V43" s="1"/>
      <c r="W43" s="17">
        <v>0</v>
      </c>
      <c r="X43" s="17">
        <v>0</v>
      </c>
      <c r="Y43" s="17">
        <v>0</v>
      </c>
      <c r="Z43" s="17">
        <v>1</v>
      </c>
    </row>
    <row r="44" spans="2:26" ht="12">
      <c r="B44" s="2">
        <v>29</v>
      </c>
      <c r="C44" s="8" t="s">
        <v>71</v>
      </c>
      <c r="D44" s="35" t="s">
        <v>8</v>
      </c>
      <c r="E44" s="1"/>
      <c r="F44" s="17">
        <v>0</v>
      </c>
      <c r="G44" s="17">
        <v>0</v>
      </c>
      <c r="H44" s="17">
        <v>0</v>
      </c>
      <c r="I44" s="17">
        <v>1</v>
      </c>
      <c r="J44" s="1"/>
      <c r="P44" s="1"/>
      <c r="V44" s="1"/>
      <c r="W44" s="17">
        <v>0</v>
      </c>
      <c r="X44" s="17">
        <v>0</v>
      </c>
      <c r="Y44" s="17">
        <v>0</v>
      </c>
      <c r="Z44" s="17">
        <v>0</v>
      </c>
    </row>
    <row r="45" spans="2:26" ht="12">
      <c r="B45" s="2">
        <v>30</v>
      </c>
      <c r="C45" s="8" t="s">
        <v>72</v>
      </c>
      <c r="D45" s="35" t="s">
        <v>8</v>
      </c>
      <c r="E45" s="1"/>
      <c r="F45" s="17">
        <v>0</v>
      </c>
      <c r="G45" s="17">
        <v>1</v>
      </c>
      <c r="H45" s="17">
        <v>1</v>
      </c>
      <c r="I45" s="17">
        <v>1</v>
      </c>
      <c r="J45" s="1"/>
      <c r="P45" s="1"/>
      <c r="V45" s="1"/>
      <c r="W45" s="17">
        <v>0</v>
      </c>
      <c r="X45" s="17">
        <v>0</v>
      </c>
      <c r="Y45" s="17">
        <v>0</v>
      </c>
      <c r="Z45" s="17">
        <v>0</v>
      </c>
    </row>
    <row r="46" spans="1:26" ht="12">
      <c r="A46" s="10"/>
      <c r="B46" s="14"/>
      <c r="C46" s="70"/>
      <c r="D46" s="75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">
      <c r="A47" s="73"/>
      <c r="B47" s="74"/>
      <c r="C47" s="72"/>
      <c r="D47" s="76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 spans="2:22" ht="12">
      <c r="B48" s="2"/>
      <c r="C48" s="8"/>
      <c r="D48" s="2"/>
      <c r="E48" s="10"/>
      <c r="J48" s="10"/>
      <c r="P48" s="10"/>
      <c r="V48" s="10"/>
    </row>
    <row r="49" spans="1:26" ht="15">
      <c r="A49" s="129" t="s">
        <v>116</v>
      </c>
      <c r="B49" s="129"/>
      <c r="C49" s="129"/>
      <c r="D49" s="129"/>
      <c r="E49" s="10"/>
      <c r="F49" s="128">
        <v>40269</v>
      </c>
      <c r="G49" s="128"/>
      <c r="H49" s="128"/>
      <c r="I49" s="128"/>
      <c r="J49" s="10"/>
      <c r="K49" s="128"/>
      <c r="L49" s="128"/>
      <c r="M49" s="128"/>
      <c r="N49" s="128"/>
      <c r="O49" s="128"/>
      <c r="P49" s="10"/>
      <c r="Q49" s="128"/>
      <c r="R49" s="128"/>
      <c r="S49" s="128"/>
      <c r="T49" s="128"/>
      <c r="U49" s="128"/>
      <c r="V49" s="10"/>
      <c r="W49" s="128">
        <v>40296</v>
      </c>
      <c r="X49" s="128"/>
      <c r="Y49" s="128"/>
      <c r="Z49" s="128"/>
    </row>
    <row r="50" spans="2:26" ht="12">
      <c r="B50" s="2"/>
      <c r="C50" s="8"/>
      <c r="D50" s="2"/>
      <c r="E50" s="10"/>
      <c r="F50" s="126" t="s">
        <v>28</v>
      </c>
      <c r="G50" s="126"/>
      <c r="H50" s="126"/>
      <c r="I50" s="126"/>
      <c r="J50" s="10"/>
      <c r="K50" s="126"/>
      <c r="L50" s="126"/>
      <c r="M50" s="126"/>
      <c r="N50" s="126"/>
      <c r="O50" s="126"/>
      <c r="P50" s="10"/>
      <c r="Q50" s="126"/>
      <c r="R50" s="126"/>
      <c r="S50" s="126"/>
      <c r="T50" s="126"/>
      <c r="U50" s="126"/>
      <c r="V50" s="10"/>
      <c r="W50" s="126" t="s">
        <v>28</v>
      </c>
      <c r="X50" s="126"/>
      <c r="Y50" s="126"/>
      <c r="Z50" s="126"/>
    </row>
    <row r="51" spans="2:26" ht="12.75">
      <c r="B51" s="2"/>
      <c r="C51" s="8"/>
      <c r="D51" s="2"/>
      <c r="E51" s="10"/>
      <c r="F51" s="15" t="s">
        <v>1</v>
      </c>
      <c r="G51" s="15" t="s">
        <v>2</v>
      </c>
      <c r="H51" s="15" t="s">
        <v>3</v>
      </c>
      <c r="I51" s="15" t="s">
        <v>4</v>
      </c>
      <c r="J51" s="14"/>
      <c r="K51" s="15"/>
      <c r="L51" s="15"/>
      <c r="M51" s="15"/>
      <c r="N51" s="15"/>
      <c r="O51" s="15"/>
      <c r="P51" s="14"/>
      <c r="Q51" s="15"/>
      <c r="R51" s="15"/>
      <c r="S51" s="15"/>
      <c r="T51" s="15"/>
      <c r="U51" s="15"/>
      <c r="V51" s="14"/>
      <c r="W51" s="15" t="s">
        <v>1</v>
      </c>
      <c r="X51" s="15" t="s">
        <v>2</v>
      </c>
      <c r="Y51" s="15" t="s">
        <v>3</v>
      </c>
      <c r="Z51" s="15" t="s">
        <v>4</v>
      </c>
    </row>
    <row r="52" spans="2:26" ht="12">
      <c r="B52" s="2">
        <v>31</v>
      </c>
      <c r="C52" s="8" t="s">
        <v>75</v>
      </c>
      <c r="D52" s="2" t="s">
        <v>6</v>
      </c>
      <c r="E52" s="1"/>
      <c r="F52" s="17">
        <v>0</v>
      </c>
      <c r="G52" s="17">
        <v>0</v>
      </c>
      <c r="H52" s="17">
        <v>0</v>
      </c>
      <c r="I52" s="17">
        <v>2</v>
      </c>
      <c r="J52" s="1"/>
      <c r="P52" s="1"/>
      <c r="V52" s="1"/>
      <c r="W52" s="17">
        <v>0</v>
      </c>
      <c r="X52" s="17">
        <v>0</v>
      </c>
      <c r="Y52" s="17">
        <v>0</v>
      </c>
      <c r="Z52" s="17">
        <v>1</v>
      </c>
    </row>
    <row r="53" spans="2:26" ht="12">
      <c r="B53" s="2">
        <v>32</v>
      </c>
      <c r="C53" s="8" t="s">
        <v>76</v>
      </c>
      <c r="D53" s="2" t="s">
        <v>6</v>
      </c>
      <c r="E53" s="1"/>
      <c r="F53" s="17">
        <v>0</v>
      </c>
      <c r="G53" s="17">
        <v>1</v>
      </c>
      <c r="H53" s="17">
        <v>0</v>
      </c>
      <c r="I53" s="17">
        <v>1</v>
      </c>
      <c r="J53" s="1"/>
      <c r="P53" s="1"/>
      <c r="V53" s="1"/>
      <c r="W53" s="17">
        <v>0</v>
      </c>
      <c r="X53" s="17">
        <v>0</v>
      </c>
      <c r="Y53" s="17">
        <v>0</v>
      </c>
      <c r="Z53" s="17">
        <v>0</v>
      </c>
    </row>
    <row r="54" spans="2:26" ht="12">
      <c r="B54" s="2">
        <v>33</v>
      </c>
      <c r="C54" s="8" t="s">
        <v>25</v>
      </c>
      <c r="D54" s="2" t="s">
        <v>6</v>
      </c>
      <c r="E54" s="1"/>
      <c r="F54" s="17">
        <v>0</v>
      </c>
      <c r="G54" s="17">
        <v>1</v>
      </c>
      <c r="H54" s="17">
        <v>1</v>
      </c>
      <c r="I54" s="17">
        <v>2</v>
      </c>
      <c r="J54" s="1"/>
      <c r="P54" s="1"/>
      <c r="V54" s="1"/>
      <c r="W54" s="17">
        <v>0</v>
      </c>
      <c r="X54" s="17">
        <v>0</v>
      </c>
      <c r="Y54" s="17">
        <v>0</v>
      </c>
      <c r="Z54" s="17">
        <v>2</v>
      </c>
    </row>
    <row r="55" spans="2:26" ht="12">
      <c r="B55" s="2">
        <v>34</v>
      </c>
      <c r="C55" s="8" t="s">
        <v>77</v>
      </c>
      <c r="D55" s="2" t="s">
        <v>6</v>
      </c>
      <c r="E55" s="1"/>
      <c r="F55" s="17">
        <v>0</v>
      </c>
      <c r="G55" s="17">
        <v>0</v>
      </c>
      <c r="H55" s="17">
        <v>1</v>
      </c>
      <c r="I55" s="17">
        <v>1</v>
      </c>
      <c r="J55" s="1"/>
      <c r="P55" s="1"/>
      <c r="V55" s="1"/>
      <c r="W55" s="17">
        <v>0</v>
      </c>
      <c r="X55" s="17">
        <v>0</v>
      </c>
      <c r="Y55" s="17">
        <v>0</v>
      </c>
      <c r="Z55" s="17">
        <v>0</v>
      </c>
    </row>
    <row r="56" spans="2:26" ht="12">
      <c r="B56" s="2">
        <v>35</v>
      </c>
      <c r="C56" s="8" t="s">
        <v>78</v>
      </c>
      <c r="D56" s="2" t="s">
        <v>6</v>
      </c>
      <c r="E56" s="1"/>
      <c r="F56" s="17">
        <v>1</v>
      </c>
      <c r="G56" s="17">
        <v>3</v>
      </c>
      <c r="H56" s="17">
        <v>3</v>
      </c>
      <c r="I56" s="17">
        <v>3</v>
      </c>
      <c r="J56" s="1"/>
      <c r="P56" s="1"/>
      <c r="V56" s="1"/>
      <c r="W56" s="17">
        <v>0</v>
      </c>
      <c r="X56" s="17">
        <v>0</v>
      </c>
      <c r="Y56" s="17">
        <v>0</v>
      </c>
      <c r="Z56" s="17">
        <v>0</v>
      </c>
    </row>
    <row r="57" spans="2:22" ht="12">
      <c r="B57" s="2"/>
      <c r="C57" s="8"/>
      <c r="D57" s="2"/>
      <c r="E57" s="10"/>
      <c r="J57" s="10"/>
      <c r="P57" s="10"/>
      <c r="V57" s="10"/>
    </row>
    <row r="58" spans="2:26" ht="12.75">
      <c r="B58" s="2"/>
      <c r="C58" s="8"/>
      <c r="D58" s="2"/>
      <c r="E58" s="10"/>
      <c r="F58" s="15" t="s">
        <v>1</v>
      </c>
      <c r="G58" s="15" t="s">
        <v>2</v>
      </c>
      <c r="H58" s="15" t="s">
        <v>3</v>
      </c>
      <c r="I58" s="15" t="s">
        <v>4</v>
      </c>
      <c r="J58" s="14"/>
      <c r="K58" s="15"/>
      <c r="L58" s="15"/>
      <c r="M58" s="15"/>
      <c r="N58" s="15"/>
      <c r="O58" s="15"/>
      <c r="P58" s="14"/>
      <c r="Q58" s="15"/>
      <c r="R58" s="15"/>
      <c r="S58" s="15"/>
      <c r="T58" s="15"/>
      <c r="U58" s="15"/>
      <c r="V58" s="14"/>
      <c r="W58" s="15" t="s">
        <v>1</v>
      </c>
      <c r="X58" s="15" t="s">
        <v>2</v>
      </c>
      <c r="Y58" s="15" t="s">
        <v>3</v>
      </c>
      <c r="Z58" s="15" t="s">
        <v>4</v>
      </c>
    </row>
    <row r="59" spans="2:26" ht="12">
      <c r="B59" s="2">
        <v>36</v>
      </c>
      <c r="C59" s="8" t="s">
        <v>79</v>
      </c>
      <c r="D59" s="2" t="s">
        <v>6</v>
      </c>
      <c r="E59" s="1"/>
      <c r="F59" s="17">
        <v>0</v>
      </c>
      <c r="G59" s="17">
        <v>1</v>
      </c>
      <c r="H59" s="17">
        <v>2</v>
      </c>
      <c r="I59" s="17">
        <v>3</v>
      </c>
      <c r="J59" s="1"/>
      <c r="P59" s="1"/>
      <c r="V59" s="1"/>
      <c r="W59" s="17">
        <v>0</v>
      </c>
      <c r="X59" s="17">
        <v>0</v>
      </c>
      <c r="Y59" s="17">
        <v>0</v>
      </c>
      <c r="Z59" s="17">
        <v>0</v>
      </c>
    </row>
    <row r="60" spans="2:26" ht="12">
      <c r="B60" s="2">
        <v>37</v>
      </c>
      <c r="C60" s="8" t="s">
        <v>80</v>
      </c>
      <c r="D60" s="2" t="s">
        <v>6</v>
      </c>
      <c r="E60" s="1"/>
      <c r="F60" s="17">
        <v>1</v>
      </c>
      <c r="G60" s="17">
        <v>1</v>
      </c>
      <c r="H60" s="17">
        <v>1</v>
      </c>
      <c r="I60" s="17">
        <v>2</v>
      </c>
      <c r="J60" s="1"/>
      <c r="P60" s="1"/>
      <c r="V60" s="1"/>
      <c r="W60" s="16">
        <v>0</v>
      </c>
      <c r="X60" s="16">
        <v>0</v>
      </c>
      <c r="Y60" s="16">
        <v>0</v>
      </c>
      <c r="Z60" s="16">
        <v>0</v>
      </c>
    </row>
    <row r="61" spans="2:26" ht="12">
      <c r="B61" s="2">
        <v>38</v>
      </c>
      <c r="C61" s="8" t="s">
        <v>81</v>
      </c>
      <c r="D61" s="2" t="s">
        <v>6</v>
      </c>
      <c r="E61" s="1"/>
      <c r="F61" s="17">
        <v>1</v>
      </c>
      <c r="G61" s="17">
        <v>1</v>
      </c>
      <c r="H61" s="17">
        <v>2</v>
      </c>
      <c r="I61" s="17">
        <v>1</v>
      </c>
      <c r="J61" s="1"/>
      <c r="P61" s="1"/>
      <c r="V61" s="1"/>
      <c r="W61" s="16">
        <v>0</v>
      </c>
      <c r="X61" s="16">
        <v>0</v>
      </c>
      <c r="Y61" s="16">
        <v>0</v>
      </c>
      <c r="Z61" s="16">
        <v>1</v>
      </c>
    </row>
    <row r="62" spans="2:26" ht="12">
      <c r="B62" s="2">
        <v>39</v>
      </c>
      <c r="C62" s="8" t="s">
        <v>82</v>
      </c>
      <c r="D62" s="2" t="s">
        <v>6</v>
      </c>
      <c r="E62" s="1"/>
      <c r="F62" s="17">
        <v>0</v>
      </c>
      <c r="G62" s="17">
        <v>1</v>
      </c>
      <c r="H62" s="17">
        <v>1</v>
      </c>
      <c r="I62" s="17">
        <v>0</v>
      </c>
      <c r="J62" s="1"/>
      <c r="P62" s="1"/>
      <c r="V62" s="1"/>
      <c r="W62" s="16">
        <v>0</v>
      </c>
      <c r="X62" s="16">
        <v>0</v>
      </c>
      <c r="Y62" s="16">
        <v>0</v>
      </c>
      <c r="Z62" s="16">
        <v>0</v>
      </c>
    </row>
    <row r="63" spans="2:26" ht="12">
      <c r="B63" s="2">
        <v>40</v>
      </c>
      <c r="C63" s="8" t="s">
        <v>83</v>
      </c>
      <c r="D63" s="35" t="s">
        <v>6</v>
      </c>
      <c r="E63" s="1"/>
      <c r="F63" s="17">
        <v>0</v>
      </c>
      <c r="G63" s="17">
        <v>0</v>
      </c>
      <c r="H63" s="17">
        <v>0</v>
      </c>
      <c r="I63" s="17">
        <v>1</v>
      </c>
      <c r="J63" s="1"/>
      <c r="P63" s="1"/>
      <c r="V63" s="1"/>
      <c r="W63" s="16">
        <v>0</v>
      </c>
      <c r="X63" s="16">
        <v>0</v>
      </c>
      <c r="Y63" s="16">
        <v>0</v>
      </c>
      <c r="Z63" s="16">
        <v>0</v>
      </c>
    </row>
    <row r="64" spans="1:26" ht="12">
      <c r="A64" s="10"/>
      <c r="B64" s="14"/>
      <c r="C64" s="70"/>
      <c r="D64" s="75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4"/>
      <c r="X64" s="14"/>
      <c r="Y64" s="14"/>
      <c r="Z64" s="14"/>
    </row>
    <row r="65" spans="1:26" ht="12.75">
      <c r="A65" s="10"/>
      <c r="B65" s="14"/>
      <c r="C65" s="70"/>
      <c r="D65" s="75"/>
      <c r="E65" s="10"/>
      <c r="F65" s="15" t="s">
        <v>1</v>
      </c>
      <c r="G65" s="15" t="s">
        <v>2</v>
      </c>
      <c r="H65" s="15" t="s">
        <v>3</v>
      </c>
      <c r="I65" s="15" t="s">
        <v>4</v>
      </c>
      <c r="J65" s="14"/>
      <c r="K65" s="15"/>
      <c r="L65" s="15"/>
      <c r="M65" s="15"/>
      <c r="N65" s="15"/>
      <c r="O65" s="15"/>
      <c r="P65" s="14"/>
      <c r="Q65" s="15"/>
      <c r="R65" s="15"/>
      <c r="S65" s="15"/>
      <c r="T65" s="15"/>
      <c r="U65" s="15"/>
      <c r="V65" s="14"/>
      <c r="W65" s="15" t="s">
        <v>1</v>
      </c>
      <c r="X65" s="15" t="s">
        <v>2</v>
      </c>
      <c r="Y65" s="15" t="s">
        <v>3</v>
      </c>
      <c r="Z65" s="15" t="s">
        <v>4</v>
      </c>
    </row>
    <row r="66" spans="2:26" ht="12">
      <c r="B66" s="2">
        <v>41</v>
      </c>
      <c r="C66" s="8" t="s">
        <v>84</v>
      </c>
      <c r="D66" s="2" t="s">
        <v>6</v>
      </c>
      <c r="E66" s="1"/>
      <c r="F66" s="17">
        <v>2</v>
      </c>
      <c r="G66" s="17">
        <v>0</v>
      </c>
      <c r="H66" s="17">
        <v>1</v>
      </c>
      <c r="I66" s="17">
        <v>2</v>
      </c>
      <c r="J66" s="1"/>
      <c r="P66" s="1"/>
      <c r="V66" s="1"/>
      <c r="W66" s="16">
        <v>0</v>
      </c>
      <c r="X66" s="16">
        <v>0</v>
      </c>
      <c r="Y66" s="16">
        <v>0</v>
      </c>
      <c r="Z66" s="16">
        <v>0</v>
      </c>
    </row>
    <row r="67" spans="2:26" ht="12">
      <c r="B67" s="2">
        <v>42</v>
      </c>
      <c r="C67" s="8" t="s">
        <v>85</v>
      </c>
      <c r="D67" s="35" t="s">
        <v>6</v>
      </c>
      <c r="E67" s="1"/>
      <c r="F67" s="17">
        <v>0</v>
      </c>
      <c r="G67" s="17">
        <v>0</v>
      </c>
      <c r="H67" s="17">
        <v>1</v>
      </c>
      <c r="I67" s="17">
        <v>1</v>
      </c>
      <c r="J67" s="1"/>
      <c r="P67" s="1"/>
      <c r="V67" s="1"/>
      <c r="W67" s="16">
        <v>0</v>
      </c>
      <c r="X67" s="16">
        <v>0</v>
      </c>
      <c r="Y67" s="16">
        <v>0</v>
      </c>
      <c r="Z67" s="16">
        <v>0</v>
      </c>
    </row>
    <row r="68" spans="2:26" ht="12">
      <c r="B68" s="2">
        <v>43</v>
      </c>
      <c r="C68" s="8" t="s">
        <v>27</v>
      </c>
      <c r="D68" s="35" t="s">
        <v>6</v>
      </c>
      <c r="E68" s="1"/>
      <c r="F68" s="17">
        <v>3</v>
      </c>
      <c r="G68" s="17">
        <v>0</v>
      </c>
      <c r="H68" s="17">
        <v>0</v>
      </c>
      <c r="I68" s="17">
        <v>1</v>
      </c>
      <c r="J68" s="1"/>
      <c r="P68" s="1"/>
      <c r="V68" s="1"/>
      <c r="W68" s="16">
        <v>0</v>
      </c>
      <c r="X68" s="16">
        <v>0</v>
      </c>
      <c r="Y68" s="16">
        <v>0</v>
      </c>
      <c r="Z68" s="16">
        <v>0</v>
      </c>
    </row>
    <row r="69" spans="2:26" ht="12">
      <c r="B69" s="2">
        <v>44</v>
      </c>
      <c r="C69" s="8" t="s">
        <v>86</v>
      </c>
      <c r="D69" s="2" t="s">
        <v>6</v>
      </c>
      <c r="E69" s="1"/>
      <c r="F69" s="17">
        <v>1</v>
      </c>
      <c r="G69" s="17">
        <v>1</v>
      </c>
      <c r="H69" s="17">
        <v>1</v>
      </c>
      <c r="I69" s="17">
        <v>1</v>
      </c>
      <c r="J69" s="1"/>
      <c r="P69" s="1"/>
      <c r="V69" s="1"/>
      <c r="W69" s="16">
        <v>0</v>
      </c>
      <c r="X69" s="16">
        <v>0</v>
      </c>
      <c r="Y69" s="16">
        <v>0</v>
      </c>
      <c r="Z69" s="16">
        <v>0</v>
      </c>
    </row>
    <row r="70" spans="2:26" ht="12">
      <c r="B70" s="2">
        <v>45</v>
      </c>
      <c r="C70" s="8" t="s">
        <v>27</v>
      </c>
      <c r="D70" s="2" t="s">
        <v>6</v>
      </c>
      <c r="E70" s="1"/>
      <c r="F70" s="17">
        <v>0</v>
      </c>
      <c r="G70" s="17">
        <v>0</v>
      </c>
      <c r="H70" s="17">
        <v>1</v>
      </c>
      <c r="I70" s="17">
        <v>2</v>
      </c>
      <c r="J70" s="1"/>
      <c r="P70" s="1"/>
      <c r="V70" s="1"/>
      <c r="W70" s="16">
        <v>0</v>
      </c>
      <c r="X70" s="16">
        <v>0</v>
      </c>
      <c r="Y70" s="16">
        <v>0</v>
      </c>
      <c r="Z70" s="16">
        <v>2</v>
      </c>
    </row>
    <row r="71" spans="2:26" ht="12">
      <c r="B71" s="2"/>
      <c r="C71" s="8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4"/>
      <c r="X71" s="14"/>
      <c r="Y71" s="14"/>
      <c r="Z71" s="14"/>
    </row>
    <row r="72" spans="2:26" ht="12.75">
      <c r="B72" s="2"/>
      <c r="C72" s="8"/>
      <c r="D72" s="2"/>
      <c r="E72" s="10"/>
      <c r="F72" s="15" t="s">
        <v>1</v>
      </c>
      <c r="G72" s="15" t="s">
        <v>2</v>
      </c>
      <c r="H72" s="15" t="s">
        <v>3</v>
      </c>
      <c r="I72" s="15" t="s">
        <v>4</v>
      </c>
      <c r="J72" s="14"/>
      <c r="K72" s="15"/>
      <c r="L72" s="15"/>
      <c r="M72" s="15"/>
      <c r="N72" s="15"/>
      <c r="O72" s="15"/>
      <c r="P72" s="14"/>
      <c r="Q72" s="15"/>
      <c r="R72" s="15"/>
      <c r="S72" s="15"/>
      <c r="T72" s="15"/>
      <c r="U72" s="15"/>
      <c r="V72" s="14"/>
      <c r="W72" s="15" t="s">
        <v>1</v>
      </c>
      <c r="X72" s="15" t="s">
        <v>2</v>
      </c>
      <c r="Y72" s="15" t="s">
        <v>3</v>
      </c>
      <c r="Z72" s="15" t="s">
        <v>4</v>
      </c>
    </row>
    <row r="73" spans="2:26" ht="12">
      <c r="B73" s="2">
        <v>46</v>
      </c>
      <c r="C73" s="8" t="s">
        <v>87</v>
      </c>
      <c r="D73" s="2" t="s">
        <v>6</v>
      </c>
      <c r="E73" s="1"/>
      <c r="F73" s="17">
        <v>0</v>
      </c>
      <c r="G73" s="17">
        <v>1</v>
      </c>
      <c r="H73" s="17">
        <v>2</v>
      </c>
      <c r="I73" s="17">
        <v>2</v>
      </c>
      <c r="J73" s="1"/>
      <c r="P73" s="1"/>
      <c r="V73" s="1"/>
      <c r="W73" s="16">
        <v>0</v>
      </c>
      <c r="X73" s="16">
        <v>0</v>
      </c>
      <c r="Y73" s="16">
        <v>0</v>
      </c>
      <c r="Z73" s="16">
        <v>0</v>
      </c>
    </row>
    <row r="74" spans="2:26" ht="12">
      <c r="B74" s="2">
        <v>47</v>
      </c>
      <c r="C74" s="8" t="s">
        <v>88</v>
      </c>
      <c r="D74" s="2" t="s">
        <v>6</v>
      </c>
      <c r="E74" s="1"/>
      <c r="F74" s="17">
        <v>0</v>
      </c>
      <c r="G74" s="17">
        <v>0</v>
      </c>
      <c r="H74" s="17">
        <v>0</v>
      </c>
      <c r="I74" s="17">
        <v>2</v>
      </c>
      <c r="J74" s="1"/>
      <c r="P74" s="1"/>
      <c r="V74" s="1"/>
      <c r="W74" s="16">
        <v>0</v>
      </c>
      <c r="X74" s="16">
        <v>0</v>
      </c>
      <c r="Y74" s="16">
        <v>0</v>
      </c>
      <c r="Z74" s="16">
        <v>0</v>
      </c>
    </row>
    <row r="75" spans="2:26" ht="12">
      <c r="B75" s="2">
        <v>48</v>
      </c>
      <c r="C75" s="8" t="s">
        <v>89</v>
      </c>
      <c r="D75" s="2" t="s">
        <v>6</v>
      </c>
      <c r="E75" s="1"/>
      <c r="F75" s="17">
        <v>1</v>
      </c>
      <c r="G75" s="17">
        <v>0</v>
      </c>
      <c r="H75" s="17">
        <v>2</v>
      </c>
      <c r="I75" s="17">
        <v>1</v>
      </c>
      <c r="J75" s="1"/>
      <c r="P75" s="1"/>
      <c r="V75" s="1"/>
      <c r="W75" s="16">
        <v>0</v>
      </c>
      <c r="X75" s="16">
        <v>0</v>
      </c>
      <c r="Y75" s="16">
        <v>0</v>
      </c>
      <c r="Z75" s="16">
        <v>0</v>
      </c>
    </row>
    <row r="76" spans="2:26" ht="12">
      <c r="B76" s="2">
        <v>49</v>
      </c>
      <c r="C76" s="8" t="s">
        <v>90</v>
      </c>
      <c r="D76" s="2" t="s">
        <v>6</v>
      </c>
      <c r="E76" s="1"/>
      <c r="F76" s="17">
        <v>1</v>
      </c>
      <c r="G76" s="17">
        <v>1</v>
      </c>
      <c r="H76" s="17">
        <v>1</v>
      </c>
      <c r="I76" s="17">
        <v>2</v>
      </c>
      <c r="J76" s="1"/>
      <c r="P76" s="1"/>
      <c r="V76" s="1"/>
      <c r="W76" s="16">
        <v>0</v>
      </c>
      <c r="X76" s="16">
        <v>0</v>
      </c>
      <c r="Y76" s="16">
        <v>0</v>
      </c>
      <c r="Z76" s="16">
        <v>0</v>
      </c>
    </row>
    <row r="77" spans="2:26" ht="12">
      <c r="B77" s="2">
        <v>50</v>
      </c>
      <c r="C77" s="8" t="s">
        <v>91</v>
      </c>
      <c r="D77" s="2" t="s">
        <v>6</v>
      </c>
      <c r="E77" s="1"/>
      <c r="F77" s="17">
        <v>0</v>
      </c>
      <c r="G77" s="17">
        <v>0</v>
      </c>
      <c r="H77" s="17">
        <v>1</v>
      </c>
      <c r="I77" s="17">
        <v>1</v>
      </c>
      <c r="J77" s="1"/>
      <c r="P77" s="1"/>
      <c r="V77" s="1"/>
      <c r="W77" s="16">
        <v>0</v>
      </c>
      <c r="X77" s="16">
        <v>0</v>
      </c>
      <c r="Y77" s="16">
        <v>0</v>
      </c>
      <c r="Z77" s="16">
        <v>0</v>
      </c>
    </row>
    <row r="78" spans="2:26" ht="12">
      <c r="B78" s="2"/>
      <c r="C78" s="8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4"/>
      <c r="X78" s="14"/>
      <c r="Y78" s="14"/>
      <c r="Z78" s="14"/>
    </row>
    <row r="79" spans="2:26" ht="12.75">
      <c r="B79" s="2"/>
      <c r="C79" s="8"/>
      <c r="D79" s="2"/>
      <c r="E79" s="10"/>
      <c r="F79" s="15" t="s">
        <v>1</v>
      </c>
      <c r="G79" s="15" t="s">
        <v>2</v>
      </c>
      <c r="H79" s="15" t="s">
        <v>3</v>
      </c>
      <c r="I79" s="15" t="s">
        <v>4</v>
      </c>
      <c r="J79" s="14"/>
      <c r="K79" s="15"/>
      <c r="L79" s="15"/>
      <c r="M79" s="15"/>
      <c r="N79" s="15"/>
      <c r="O79" s="15"/>
      <c r="P79" s="14"/>
      <c r="Q79" s="15"/>
      <c r="R79" s="15"/>
      <c r="S79" s="15"/>
      <c r="T79" s="15"/>
      <c r="U79" s="15"/>
      <c r="V79" s="14"/>
      <c r="W79" s="15" t="s">
        <v>1</v>
      </c>
      <c r="X79" s="15" t="s">
        <v>2</v>
      </c>
      <c r="Y79" s="15" t="s">
        <v>3</v>
      </c>
      <c r="Z79" s="15" t="s">
        <v>4</v>
      </c>
    </row>
    <row r="80" spans="2:26" ht="12">
      <c r="B80" s="2">
        <v>51</v>
      </c>
      <c r="C80" s="8" t="s">
        <v>92</v>
      </c>
      <c r="D80" s="2" t="s">
        <v>6</v>
      </c>
      <c r="E80" s="1"/>
      <c r="F80" s="17">
        <v>0</v>
      </c>
      <c r="G80" s="17">
        <v>0</v>
      </c>
      <c r="H80" s="17">
        <v>0</v>
      </c>
      <c r="I80" s="17">
        <v>0</v>
      </c>
      <c r="J80" s="1"/>
      <c r="P80" s="1"/>
      <c r="V80" s="1"/>
      <c r="W80" s="16">
        <v>0</v>
      </c>
      <c r="X80" s="16">
        <v>0</v>
      </c>
      <c r="Y80" s="16">
        <v>0</v>
      </c>
      <c r="Z80" s="16">
        <v>0</v>
      </c>
    </row>
    <row r="81" spans="2:26" ht="12">
      <c r="B81" s="2">
        <v>52</v>
      </c>
      <c r="C81" s="8" t="s">
        <v>93</v>
      </c>
      <c r="D81" s="2" t="s">
        <v>6</v>
      </c>
      <c r="E81" s="1"/>
      <c r="F81" s="17">
        <v>0</v>
      </c>
      <c r="G81" s="17">
        <v>1</v>
      </c>
      <c r="H81" s="17">
        <v>1</v>
      </c>
      <c r="I81" s="17">
        <v>1</v>
      </c>
      <c r="J81" s="1"/>
      <c r="P81" s="1"/>
      <c r="V81" s="1"/>
      <c r="W81" s="16">
        <v>0</v>
      </c>
      <c r="X81" s="16">
        <v>0</v>
      </c>
      <c r="Y81" s="16">
        <v>0</v>
      </c>
      <c r="Z81" s="16">
        <v>0</v>
      </c>
    </row>
    <row r="82" spans="2:26" ht="12">
      <c r="B82" s="2">
        <v>53</v>
      </c>
      <c r="C82" s="8" t="s">
        <v>94</v>
      </c>
      <c r="D82" s="2" t="s">
        <v>6</v>
      </c>
      <c r="E82" s="1"/>
      <c r="F82" s="17">
        <v>0</v>
      </c>
      <c r="G82" s="17">
        <v>0</v>
      </c>
      <c r="H82" s="17">
        <v>2</v>
      </c>
      <c r="I82" s="17">
        <v>2</v>
      </c>
      <c r="J82" s="1"/>
      <c r="P82" s="1"/>
      <c r="V82" s="1"/>
      <c r="W82" s="16">
        <v>0</v>
      </c>
      <c r="X82" s="16">
        <v>0</v>
      </c>
      <c r="Y82" s="16">
        <v>0</v>
      </c>
      <c r="Z82" s="16">
        <v>1</v>
      </c>
    </row>
    <row r="83" spans="2:26" ht="12">
      <c r="B83" s="2">
        <v>54</v>
      </c>
      <c r="C83" s="8" t="s">
        <v>95</v>
      </c>
      <c r="D83" s="2" t="s">
        <v>6</v>
      </c>
      <c r="E83" s="1"/>
      <c r="F83" s="17">
        <v>0</v>
      </c>
      <c r="G83" s="17">
        <v>0</v>
      </c>
      <c r="H83" s="17">
        <v>0</v>
      </c>
      <c r="I83" s="17">
        <v>1</v>
      </c>
      <c r="J83" s="1"/>
      <c r="P83" s="1"/>
      <c r="V83" s="1"/>
      <c r="W83" s="16">
        <v>0</v>
      </c>
      <c r="X83" s="16">
        <v>0</v>
      </c>
      <c r="Y83" s="16">
        <v>0</v>
      </c>
      <c r="Z83" s="16">
        <v>0</v>
      </c>
    </row>
    <row r="84" spans="2:26" ht="12">
      <c r="B84" s="2">
        <v>55</v>
      </c>
      <c r="C84" s="8" t="s">
        <v>96</v>
      </c>
      <c r="D84" s="2" t="s">
        <v>6</v>
      </c>
      <c r="E84" s="1"/>
      <c r="F84" s="17">
        <v>0</v>
      </c>
      <c r="G84" s="17">
        <v>0</v>
      </c>
      <c r="H84" s="17">
        <v>1</v>
      </c>
      <c r="I84" s="17">
        <v>2</v>
      </c>
      <c r="J84" s="1"/>
      <c r="P84" s="1"/>
      <c r="V84" s="1"/>
      <c r="W84" s="16">
        <v>0</v>
      </c>
      <c r="X84" s="16">
        <v>0</v>
      </c>
      <c r="Y84" s="16">
        <v>0</v>
      </c>
      <c r="Z84" s="16">
        <v>0</v>
      </c>
    </row>
    <row r="85" spans="2:26" ht="12">
      <c r="B85" s="2"/>
      <c r="C85" s="8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4"/>
      <c r="X85" s="14"/>
      <c r="Y85" s="14"/>
      <c r="Z85" s="14"/>
    </row>
    <row r="86" spans="2:26" ht="12.75">
      <c r="B86" s="2"/>
      <c r="C86" s="8"/>
      <c r="D86" s="2"/>
      <c r="E86" s="10"/>
      <c r="F86" s="15" t="s">
        <v>1</v>
      </c>
      <c r="G86" s="15" t="s">
        <v>2</v>
      </c>
      <c r="H86" s="15" t="s">
        <v>3</v>
      </c>
      <c r="I86" s="15" t="s">
        <v>4</v>
      </c>
      <c r="J86" s="14"/>
      <c r="K86" s="15"/>
      <c r="L86" s="15"/>
      <c r="M86" s="15"/>
      <c r="N86" s="15"/>
      <c r="O86" s="15"/>
      <c r="P86" s="14"/>
      <c r="Q86" s="15"/>
      <c r="R86" s="15"/>
      <c r="S86" s="15"/>
      <c r="T86" s="15"/>
      <c r="U86" s="15"/>
      <c r="V86" s="14"/>
      <c r="W86" s="15" t="s">
        <v>1</v>
      </c>
      <c r="X86" s="15" t="s">
        <v>2</v>
      </c>
      <c r="Y86" s="15" t="s">
        <v>3</v>
      </c>
      <c r="Z86" s="15" t="s">
        <v>4</v>
      </c>
    </row>
    <row r="87" spans="2:26" ht="12">
      <c r="B87" s="2">
        <v>56</v>
      </c>
      <c r="C87" s="8" t="s">
        <v>23</v>
      </c>
      <c r="D87" s="2" t="s">
        <v>6</v>
      </c>
      <c r="E87" s="1"/>
      <c r="F87" s="17">
        <v>0</v>
      </c>
      <c r="G87" s="17">
        <v>0</v>
      </c>
      <c r="H87" s="17">
        <v>0</v>
      </c>
      <c r="I87" s="17">
        <v>1</v>
      </c>
      <c r="J87" s="1"/>
      <c r="P87" s="1"/>
      <c r="V87" s="1"/>
      <c r="W87" s="16">
        <v>0</v>
      </c>
      <c r="X87" s="16">
        <v>0</v>
      </c>
      <c r="Y87" s="16">
        <v>0</v>
      </c>
      <c r="Z87" s="16">
        <v>0</v>
      </c>
    </row>
    <row r="88" spans="2:26" ht="12">
      <c r="B88" s="2">
        <v>57</v>
      </c>
      <c r="C88" s="8" t="s">
        <v>97</v>
      </c>
      <c r="D88" s="2" t="s">
        <v>6</v>
      </c>
      <c r="E88" s="1"/>
      <c r="F88" s="17">
        <v>1</v>
      </c>
      <c r="G88" s="17">
        <v>0</v>
      </c>
      <c r="H88" s="17">
        <v>1</v>
      </c>
      <c r="I88" s="17">
        <v>1</v>
      </c>
      <c r="J88" s="1"/>
      <c r="P88" s="1"/>
      <c r="V88" s="1"/>
      <c r="W88" s="16">
        <v>0</v>
      </c>
      <c r="X88" s="16">
        <v>0</v>
      </c>
      <c r="Y88" s="16">
        <v>0</v>
      </c>
      <c r="Z88" s="16">
        <v>2</v>
      </c>
    </row>
    <row r="89" spans="2:26" ht="12">
      <c r="B89" s="2">
        <v>58</v>
      </c>
      <c r="C89" s="8" t="s">
        <v>98</v>
      </c>
      <c r="D89" s="2" t="s">
        <v>6</v>
      </c>
      <c r="E89" s="1"/>
      <c r="F89" s="17">
        <v>0</v>
      </c>
      <c r="G89" s="17">
        <v>0</v>
      </c>
      <c r="H89" s="17">
        <v>1</v>
      </c>
      <c r="I89" s="17">
        <v>0</v>
      </c>
      <c r="J89" s="1"/>
      <c r="P89" s="1"/>
      <c r="V89" s="1"/>
      <c r="W89" s="16">
        <v>0</v>
      </c>
      <c r="X89" s="16">
        <v>0</v>
      </c>
      <c r="Y89" s="16">
        <v>0</v>
      </c>
      <c r="Z89" s="16">
        <v>1</v>
      </c>
    </row>
    <row r="90" spans="2:26" ht="12">
      <c r="B90" s="2">
        <v>59</v>
      </c>
      <c r="C90" s="8" t="s">
        <v>99</v>
      </c>
      <c r="D90" s="2" t="s">
        <v>6</v>
      </c>
      <c r="E90" s="1"/>
      <c r="F90" s="17">
        <v>0</v>
      </c>
      <c r="G90" s="17">
        <v>2</v>
      </c>
      <c r="H90" s="17">
        <v>2</v>
      </c>
      <c r="I90" s="17">
        <v>3</v>
      </c>
      <c r="J90" s="1"/>
      <c r="P90" s="1"/>
      <c r="V90" s="1"/>
      <c r="W90" s="16">
        <v>0</v>
      </c>
      <c r="X90" s="16">
        <v>0</v>
      </c>
      <c r="Y90" s="16">
        <v>1</v>
      </c>
      <c r="Z90" s="16">
        <v>1</v>
      </c>
    </row>
    <row r="91" spans="2:26" ht="12">
      <c r="B91" s="2">
        <v>60</v>
      </c>
      <c r="C91" s="8" t="s">
        <v>100</v>
      </c>
      <c r="D91" s="2" t="s">
        <v>6</v>
      </c>
      <c r="E91" s="1"/>
      <c r="F91" s="17">
        <v>0</v>
      </c>
      <c r="G91" s="17">
        <v>0</v>
      </c>
      <c r="H91" s="17">
        <v>3</v>
      </c>
      <c r="I91" s="17">
        <v>3</v>
      </c>
      <c r="J91" s="1"/>
      <c r="P91" s="1"/>
      <c r="V91" s="1"/>
      <c r="W91" s="16">
        <v>0</v>
      </c>
      <c r="X91" s="16">
        <v>0</v>
      </c>
      <c r="Y91" s="16">
        <v>2</v>
      </c>
      <c r="Z91" s="16">
        <v>2</v>
      </c>
    </row>
  </sheetData>
  <sheetProtection/>
  <mergeCells count="22">
    <mergeCell ref="F50:I50"/>
    <mergeCell ref="K50:O50"/>
    <mergeCell ref="Q50:U50"/>
    <mergeCell ref="W50:Z50"/>
    <mergeCell ref="A49:D49"/>
    <mergeCell ref="F49:I49"/>
    <mergeCell ref="K49:O49"/>
    <mergeCell ref="Q49:U49"/>
    <mergeCell ref="W49:Z49"/>
    <mergeCell ref="F2:I2"/>
    <mergeCell ref="K2:O2"/>
    <mergeCell ref="Q2:U2"/>
    <mergeCell ref="W2:Z2"/>
    <mergeCell ref="W3:Z3"/>
    <mergeCell ref="F4:I4"/>
    <mergeCell ref="K4:O4"/>
    <mergeCell ref="Q4:U4"/>
    <mergeCell ref="W4:Z4"/>
    <mergeCell ref="A3:D3"/>
    <mergeCell ref="F3:I3"/>
    <mergeCell ref="K3:O3"/>
    <mergeCell ref="Q3:U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0"/>
  <sheetViews>
    <sheetView zoomScaleSheetLayoutView="100" zoomScalePageLayoutView="0" workbookViewId="0" topLeftCell="A46">
      <selection activeCell="AL42" sqref="AL42:AL43"/>
    </sheetView>
  </sheetViews>
  <sheetFormatPr defaultColWidth="8.8515625" defaultRowHeight="12.75"/>
  <cols>
    <col min="1" max="1" width="5.7109375" style="0" bestFit="1" customWidth="1"/>
    <col min="2" max="2" width="3.00390625" style="2" bestFit="1" customWidth="1"/>
    <col min="3" max="3" width="13.421875" style="8" customWidth="1"/>
    <col min="4" max="4" width="7.28125" style="10" customWidth="1"/>
    <col min="5" max="9" width="3.7109375" style="0" customWidth="1"/>
    <col min="10" max="10" width="1.8515625" style="10" customWidth="1"/>
    <col min="11" max="15" width="3.7109375" style="0" customWidth="1"/>
    <col min="16" max="16" width="1.8515625" style="10" customWidth="1"/>
    <col min="17" max="21" width="3.7109375" style="0" customWidth="1"/>
    <col min="22" max="22" width="1.8515625" style="10" customWidth="1"/>
    <col min="23" max="27" width="3.7109375" style="0" customWidth="1"/>
    <col min="28" max="28" width="1.8515625" style="10" customWidth="1"/>
    <col min="29" max="33" width="3.7109375" style="0" customWidth="1"/>
    <col min="34" max="34" width="1.8515625" style="10" customWidth="1"/>
    <col min="35" max="35" width="3.7109375" style="0" customWidth="1"/>
    <col min="36" max="36" width="8.140625" style="2" bestFit="1" customWidth="1"/>
    <col min="37" max="37" width="8.140625" style="2" customWidth="1"/>
    <col min="38" max="38" width="7.421875" style="0" bestFit="1" customWidth="1"/>
  </cols>
  <sheetData>
    <row r="1" spans="1:38" ht="12">
      <c r="A1" s="96"/>
      <c r="B1" s="71"/>
      <c r="C1" s="97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71"/>
      <c r="AK1" s="71"/>
      <c r="AL1" s="96"/>
    </row>
    <row r="3" spans="1:3" ht="15">
      <c r="A3" s="130" t="s">
        <v>140</v>
      </c>
      <c r="B3" s="122"/>
      <c r="C3" s="122"/>
    </row>
    <row r="4" spans="5:35" ht="12.75">
      <c r="E4" s="116" t="s">
        <v>41</v>
      </c>
      <c r="F4" s="117"/>
      <c r="G4" s="117"/>
      <c r="H4" s="117"/>
      <c r="I4" s="117"/>
      <c r="K4" s="139"/>
      <c r="L4" s="139"/>
      <c r="M4" s="139"/>
      <c r="N4" s="139"/>
      <c r="O4" s="139"/>
      <c r="Q4" s="117"/>
      <c r="R4" s="117"/>
      <c r="S4" s="117"/>
      <c r="T4" s="117"/>
      <c r="U4" s="117"/>
      <c r="W4" s="116" t="s">
        <v>42</v>
      </c>
      <c r="X4" s="127"/>
      <c r="Y4" s="127"/>
      <c r="Z4" s="127"/>
      <c r="AA4" s="127"/>
      <c r="AC4" s="139"/>
      <c r="AD4" s="139"/>
      <c r="AE4" s="139"/>
      <c r="AF4" s="139"/>
      <c r="AG4" s="139"/>
      <c r="AI4" s="42"/>
    </row>
    <row r="5" spans="5:38" ht="12">
      <c r="E5" s="113" t="s">
        <v>28</v>
      </c>
      <c r="F5" s="113"/>
      <c r="G5" s="113"/>
      <c r="H5" s="113"/>
      <c r="I5" s="2"/>
      <c r="J5" s="14"/>
      <c r="K5" s="113"/>
      <c r="L5" s="113"/>
      <c r="M5" s="113"/>
      <c r="N5" s="113"/>
      <c r="O5" s="2"/>
      <c r="P5" s="14"/>
      <c r="Q5" s="113"/>
      <c r="R5" s="113"/>
      <c r="S5" s="113"/>
      <c r="T5" s="113"/>
      <c r="U5" s="2"/>
      <c r="V5" s="14"/>
      <c r="W5" s="113" t="s">
        <v>28</v>
      </c>
      <c r="X5" s="113"/>
      <c r="Y5" s="113"/>
      <c r="Z5" s="113"/>
      <c r="AA5" s="2"/>
      <c r="AC5" s="113"/>
      <c r="AD5" s="113"/>
      <c r="AE5" s="113"/>
      <c r="AF5" s="113"/>
      <c r="AJ5" s="100" t="s">
        <v>141</v>
      </c>
      <c r="AK5" s="19"/>
      <c r="AL5" s="28" t="s">
        <v>12</v>
      </c>
    </row>
    <row r="6" spans="5:38" ht="12.75">
      <c r="E6" s="5" t="s">
        <v>1</v>
      </c>
      <c r="F6" s="5" t="s">
        <v>2</v>
      </c>
      <c r="G6" s="5" t="s">
        <v>3</v>
      </c>
      <c r="H6" s="5" t="s">
        <v>7</v>
      </c>
      <c r="I6" s="2"/>
      <c r="J6" s="41" t="s">
        <v>108</v>
      </c>
      <c r="K6" s="116" t="s">
        <v>105</v>
      </c>
      <c r="L6" s="116"/>
      <c r="M6" s="116"/>
      <c r="N6" s="116"/>
      <c r="O6" s="116"/>
      <c r="P6" s="14"/>
      <c r="Q6" s="5"/>
      <c r="R6" s="5"/>
      <c r="S6" s="5"/>
      <c r="T6" s="5"/>
      <c r="U6" s="2"/>
      <c r="V6" s="14"/>
      <c r="W6" s="5" t="s">
        <v>1</v>
      </c>
      <c r="X6" s="5" t="s">
        <v>2</v>
      </c>
      <c r="Y6" s="5" t="s">
        <v>3</v>
      </c>
      <c r="Z6" s="5" t="s">
        <v>7</v>
      </c>
      <c r="AA6" s="2"/>
      <c r="AC6" s="116" t="s">
        <v>106</v>
      </c>
      <c r="AD6" s="116"/>
      <c r="AE6" s="116"/>
      <c r="AF6" s="116"/>
      <c r="AG6" s="116"/>
      <c r="AJ6" s="101"/>
      <c r="AK6" s="19" t="s">
        <v>110</v>
      </c>
      <c r="AL6" s="28" t="s">
        <v>13</v>
      </c>
    </row>
    <row r="7" spans="1:38" ht="12">
      <c r="A7" t="s">
        <v>5</v>
      </c>
      <c r="B7" s="2">
        <v>1</v>
      </c>
      <c r="C7" s="8" t="s">
        <v>49</v>
      </c>
      <c r="D7" s="14">
        <v>1</v>
      </c>
      <c r="E7" s="2">
        <v>0</v>
      </c>
      <c r="F7" s="2">
        <v>0</v>
      </c>
      <c r="G7" s="2">
        <v>1</v>
      </c>
      <c r="H7" s="2">
        <v>1</v>
      </c>
      <c r="I7" s="2"/>
      <c r="J7" s="3"/>
      <c r="K7" s="2"/>
      <c r="L7" s="2"/>
      <c r="M7" s="2">
        <v>2</v>
      </c>
      <c r="N7" s="2"/>
      <c r="O7" s="2"/>
      <c r="P7" s="3"/>
      <c r="Q7" s="2"/>
      <c r="R7" s="2"/>
      <c r="S7" s="2"/>
      <c r="T7" s="2"/>
      <c r="U7" s="2"/>
      <c r="V7" s="3"/>
      <c r="W7" s="2">
        <v>0</v>
      </c>
      <c r="X7" s="2">
        <v>0</v>
      </c>
      <c r="Y7" s="2">
        <v>2</v>
      </c>
      <c r="Z7" s="2">
        <v>2</v>
      </c>
      <c r="AA7" s="16"/>
      <c r="AC7" s="2"/>
      <c r="AD7" s="2"/>
      <c r="AE7" s="2">
        <v>4</v>
      </c>
      <c r="AF7" s="2"/>
      <c r="AJ7" s="2">
        <v>6</v>
      </c>
      <c r="AK7" s="2">
        <f>AE7-M7</f>
        <v>2</v>
      </c>
      <c r="AL7">
        <f>COUNT(E7:H7,K7:N7,Q7:T7,W7:Z7,AC7:AF7,#REF!,#REF!)</f>
        <v>10</v>
      </c>
    </row>
    <row r="8" spans="2:38" ht="12">
      <c r="B8" s="2">
        <v>2</v>
      </c>
      <c r="C8" s="8" t="s">
        <v>46</v>
      </c>
      <c r="D8" s="14">
        <v>2</v>
      </c>
      <c r="E8" s="2">
        <v>1</v>
      </c>
      <c r="F8" s="2">
        <v>1</v>
      </c>
      <c r="G8" s="2">
        <v>1</v>
      </c>
      <c r="H8" s="2">
        <v>2</v>
      </c>
      <c r="I8" s="2"/>
      <c r="J8" s="3"/>
      <c r="K8" s="2"/>
      <c r="L8" s="2"/>
      <c r="M8" s="2">
        <v>5</v>
      </c>
      <c r="N8" s="2"/>
      <c r="O8" s="2"/>
      <c r="P8" s="3"/>
      <c r="Q8" s="2"/>
      <c r="R8" s="2"/>
      <c r="S8" s="2"/>
      <c r="T8" s="2"/>
      <c r="U8" s="2"/>
      <c r="V8" s="3"/>
      <c r="W8" s="2">
        <v>0</v>
      </c>
      <c r="X8" s="2">
        <v>1</v>
      </c>
      <c r="Y8" s="2">
        <v>1</v>
      </c>
      <c r="Z8" s="2">
        <v>2</v>
      </c>
      <c r="AA8" s="2"/>
      <c r="AC8" s="2"/>
      <c r="AD8" s="2"/>
      <c r="AE8" s="2">
        <v>4</v>
      </c>
      <c r="AF8" s="2"/>
      <c r="AJ8" s="2">
        <v>9</v>
      </c>
      <c r="AK8" s="2">
        <f aca="true" t="shared" si="0" ref="AK8:AK36">AE8-M8</f>
        <v>-1</v>
      </c>
      <c r="AL8">
        <f>COUNT(E8:H8,K8:N8,Q8:T8,W8:Z8,AC8:AF8,#REF!,#REF!)</f>
        <v>10</v>
      </c>
    </row>
    <row r="9" spans="2:38" ht="12">
      <c r="B9" s="2">
        <v>3</v>
      </c>
      <c r="C9" s="8" t="s">
        <v>47</v>
      </c>
      <c r="D9" s="14">
        <v>3</v>
      </c>
      <c r="E9" s="2">
        <v>2</v>
      </c>
      <c r="F9" s="2">
        <v>2</v>
      </c>
      <c r="G9" s="2">
        <v>2</v>
      </c>
      <c r="H9" s="2">
        <v>3</v>
      </c>
      <c r="I9" s="2"/>
      <c r="J9" s="3"/>
      <c r="K9" s="2"/>
      <c r="L9" s="2"/>
      <c r="M9" s="2">
        <v>9</v>
      </c>
      <c r="N9" s="2"/>
      <c r="O9" s="2"/>
      <c r="P9" s="3"/>
      <c r="Q9" s="2"/>
      <c r="R9" s="2"/>
      <c r="S9" s="2"/>
      <c r="T9" s="2"/>
      <c r="U9" s="2"/>
      <c r="V9" s="3"/>
      <c r="W9" s="2">
        <v>0</v>
      </c>
      <c r="X9" s="2">
        <v>0</v>
      </c>
      <c r="Y9" s="2">
        <v>1</v>
      </c>
      <c r="Z9" s="2">
        <v>2</v>
      </c>
      <c r="AA9" s="2"/>
      <c r="AB9" s="14"/>
      <c r="AC9" s="2"/>
      <c r="AD9" s="2"/>
      <c r="AE9" s="2">
        <v>3</v>
      </c>
      <c r="AF9" s="2"/>
      <c r="AG9" s="2"/>
      <c r="AH9" s="14"/>
      <c r="AJ9" s="2">
        <v>12</v>
      </c>
      <c r="AK9" s="2">
        <f t="shared" si="0"/>
        <v>-6</v>
      </c>
      <c r="AL9">
        <f>COUNT(E9:H9,K9:N9,Q9:T9,W9:Z9,AC9:AF9,#REF!,#REF!)</f>
        <v>10</v>
      </c>
    </row>
    <row r="10" spans="2:38" ht="12">
      <c r="B10" s="2">
        <v>4</v>
      </c>
      <c r="C10" s="8" t="s">
        <v>48</v>
      </c>
      <c r="D10" s="14">
        <v>4</v>
      </c>
      <c r="E10" s="2">
        <v>1</v>
      </c>
      <c r="F10" s="2">
        <v>2</v>
      </c>
      <c r="G10" s="2">
        <v>2</v>
      </c>
      <c r="H10" s="2">
        <v>3</v>
      </c>
      <c r="I10" s="2"/>
      <c r="J10" s="3"/>
      <c r="K10" s="2"/>
      <c r="L10" s="2"/>
      <c r="M10" s="2">
        <v>8</v>
      </c>
      <c r="N10" s="2"/>
      <c r="O10" s="2"/>
      <c r="P10" s="3"/>
      <c r="Q10" s="2"/>
      <c r="R10" s="2"/>
      <c r="S10" s="2"/>
      <c r="T10" s="2"/>
      <c r="U10" s="2"/>
      <c r="V10" s="3"/>
      <c r="W10" s="2">
        <v>0</v>
      </c>
      <c r="X10" s="2">
        <v>0</v>
      </c>
      <c r="Y10" s="2">
        <v>0</v>
      </c>
      <c r="Z10" s="2">
        <v>2</v>
      </c>
      <c r="AA10" s="2"/>
      <c r="AB10" s="14"/>
      <c r="AC10" s="2"/>
      <c r="AD10" s="2"/>
      <c r="AE10" s="2">
        <v>2</v>
      </c>
      <c r="AF10" s="2"/>
      <c r="AG10" s="2"/>
      <c r="AH10" s="14"/>
      <c r="AJ10" s="2">
        <v>10</v>
      </c>
      <c r="AK10" s="2">
        <f t="shared" si="0"/>
        <v>-6</v>
      </c>
      <c r="AL10">
        <f>COUNT(E10:H10,K10:N10,Q10:T10,W10:Z10,AC10:AF10,#REF!,#REF!)</f>
        <v>10</v>
      </c>
    </row>
    <row r="11" spans="2:38" ht="12">
      <c r="B11" s="2">
        <v>5</v>
      </c>
      <c r="C11" s="8" t="s">
        <v>50</v>
      </c>
      <c r="D11" s="14">
        <v>5</v>
      </c>
      <c r="E11" s="2">
        <v>0</v>
      </c>
      <c r="F11" s="2">
        <v>0</v>
      </c>
      <c r="G11" s="2">
        <v>0</v>
      </c>
      <c r="H11" s="2">
        <v>2</v>
      </c>
      <c r="I11" s="2"/>
      <c r="J11" s="3"/>
      <c r="K11" s="2"/>
      <c r="L11" s="2"/>
      <c r="M11" s="2">
        <v>2</v>
      </c>
      <c r="N11" s="2"/>
      <c r="O11" s="2"/>
      <c r="P11" s="3"/>
      <c r="Q11" s="2"/>
      <c r="R11" s="2"/>
      <c r="S11" s="2"/>
      <c r="T11" s="2"/>
      <c r="U11" s="2"/>
      <c r="V11" s="3"/>
      <c r="W11" s="2">
        <v>0</v>
      </c>
      <c r="X11" s="2">
        <v>0</v>
      </c>
      <c r="Y11" s="2">
        <v>3</v>
      </c>
      <c r="Z11" s="2">
        <v>2</v>
      </c>
      <c r="AA11" s="2"/>
      <c r="AB11" s="14"/>
      <c r="AC11" s="2"/>
      <c r="AD11" s="2"/>
      <c r="AE11" s="2">
        <v>5</v>
      </c>
      <c r="AF11" s="2"/>
      <c r="AG11" s="2"/>
      <c r="AH11" s="14"/>
      <c r="AJ11" s="2">
        <v>7</v>
      </c>
      <c r="AK11" s="2">
        <f t="shared" si="0"/>
        <v>3</v>
      </c>
      <c r="AL11">
        <f>COUNT(E11:H11,K11:N11,Q11:T11,W11:Z11,AC11:AF11,#REF!,#REF!)</f>
        <v>10</v>
      </c>
    </row>
    <row r="12" spans="2:38" ht="12">
      <c r="B12" s="2">
        <v>6</v>
      </c>
      <c r="C12" s="8" t="s">
        <v>51</v>
      </c>
      <c r="D12" s="14">
        <v>6</v>
      </c>
      <c r="E12" s="2">
        <v>0</v>
      </c>
      <c r="F12" s="2">
        <v>1</v>
      </c>
      <c r="G12" s="2">
        <v>1</v>
      </c>
      <c r="H12" s="2">
        <v>2</v>
      </c>
      <c r="I12" s="2"/>
      <c r="J12" s="3"/>
      <c r="K12" s="2"/>
      <c r="L12" s="2"/>
      <c r="M12" s="2">
        <v>4</v>
      </c>
      <c r="N12" s="2"/>
      <c r="O12" s="2"/>
      <c r="P12" s="3"/>
      <c r="Q12" s="2"/>
      <c r="R12" s="2"/>
      <c r="S12" s="2"/>
      <c r="T12" s="2"/>
      <c r="U12" s="2"/>
      <c r="V12" s="3"/>
      <c r="W12" s="2">
        <v>0</v>
      </c>
      <c r="X12" s="2">
        <v>0</v>
      </c>
      <c r="Y12" s="2">
        <v>1</v>
      </c>
      <c r="Z12" s="2">
        <v>2</v>
      </c>
      <c r="AA12" s="2"/>
      <c r="AB12" s="14"/>
      <c r="AC12" s="2"/>
      <c r="AD12" s="2"/>
      <c r="AE12" s="2">
        <v>3</v>
      </c>
      <c r="AF12" s="2"/>
      <c r="AG12" s="2"/>
      <c r="AH12" s="14"/>
      <c r="AJ12" s="2">
        <v>7</v>
      </c>
      <c r="AK12" s="2">
        <f t="shared" si="0"/>
        <v>-1</v>
      </c>
      <c r="AL12">
        <f>COUNT(E12:H12,K12:N12,Q12:T12,W12:Z12,AC12:AF12,#REF!,#REF!)</f>
        <v>10</v>
      </c>
    </row>
    <row r="13" spans="2:38" ht="12">
      <c r="B13" s="2">
        <v>7</v>
      </c>
      <c r="C13" s="8" t="s">
        <v>52</v>
      </c>
      <c r="D13" s="14">
        <v>7</v>
      </c>
      <c r="E13" s="2">
        <v>0</v>
      </c>
      <c r="F13" s="2">
        <v>0</v>
      </c>
      <c r="G13" s="2">
        <v>0</v>
      </c>
      <c r="H13" s="2">
        <v>0</v>
      </c>
      <c r="J13" s="1"/>
      <c r="M13" s="2">
        <v>0</v>
      </c>
      <c r="P13" s="1"/>
      <c r="V13" s="1"/>
      <c r="W13" s="2">
        <v>0</v>
      </c>
      <c r="X13" s="2">
        <v>0</v>
      </c>
      <c r="Y13" s="2">
        <v>0</v>
      </c>
      <c r="Z13" s="2">
        <v>1</v>
      </c>
      <c r="AB13" s="14"/>
      <c r="AC13" s="2"/>
      <c r="AD13" s="2"/>
      <c r="AE13" s="2">
        <v>1</v>
      </c>
      <c r="AF13" s="2"/>
      <c r="AG13" s="2"/>
      <c r="AH13" s="14"/>
      <c r="AJ13" s="2">
        <v>1</v>
      </c>
      <c r="AK13" s="2">
        <f t="shared" si="0"/>
        <v>1</v>
      </c>
      <c r="AL13">
        <f>COUNT(E13:H13,K13:N13,Q13:T13,W13:Z13,AC13:AF13,#REF!,#REF!)</f>
        <v>10</v>
      </c>
    </row>
    <row r="14" spans="2:38" ht="12">
      <c r="B14" s="2">
        <v>8</v>
      </c>
      <c r="C14" s="8" t="s">
        <v>53</v>
      </c>
      <c r="D14" s="14">
        <v>8</v>
      </c>
      <c r="E14" s="2">
        <v>1</v>
      </c>
      <c r="F14" s="2">
        <v>0</v>
      </c>
      <c r="G14" s="2">
        <v>0</v>
      </c>
      <c r="H14" s="2">
        <v>1</v>
      </c>
      <c r="J14" s="1"/>
      <c r="M14" s="2">
        <v>2</v>
      </c>
      <c r="P14" s="1"/>
      <c r="V14" s="1"/>
      <c r="W14" s="2">
        <v>0</v>
      </c>
      <c r="X14" s="2">
        <v>0</v>
      </c>
      <c r="Y14" s="2">
        <v>1</v>
      </c>
      <c r="Z14" s="2">
        <v>0</v>
      </c>
      <c r="AB14" s="14"/>
      <c r="AC14" s="2"/>
      <c r="AD14" s="2"/>
      <c r="AE14" s="2">
        <v>1</v>
      </c>
      <c r="AF14" s="2"/>
      <c r="AG14" s="2"/>
      <c r="AH14" s="14"/>
      <c r="AJ14" s="2">
        <v>3</v>
      </c>
      <c r="AK14" s="2">
        <f t="shared" si="0"/>
        <v>-1</v>
      </c>
      <c r="AL14">
        <f>COUNT(E14:H14,K14:N14,Q14:T14,W14:Z14,AC14:AF14,#REF!,#REF!)</f>
        <v>10</v>
      </c>
    </row>
    <row r="15" spans="2:38" ht="12">
      <c r="B15" s="2">
        <v>9</v>
      </c>
      <c r="C15" s="8" t="s">
        <v>54</v>
      </c>
      <c r="D15" s="14">
        <v>9</v>
      </c>
      <c r="E15" s="2">
        <v>0</v>
      </c>
      <c r="F15" s="2">
        <v>0</v>
      </c>
      <c r="G15" s="2">
        <v>2</v>
      </c>
      <c r="H15" s="2">
        <v>3</v>
      </c>
      <c r="I15" s="2"/>
      <c r="J15" s="1"/>
      <c r="M15" s="2">
        <v>5</v>
      </c>
      <c r="P15" s="1"/>
      <c r="V15" s="1"/>
      <c r="W15" s="2">
        <v>2</v>
      </c>
      <c r="X15" s="2">
        <v>0</v>
      </c>
      <c r="Y15" s="2">
        <v>0</v>
      </c>
      <c r="Z15" s="2">
        <v>3</v>
      </c>
      <c r="AB15" s="14"/>
      <c r="AC15" s="2"/>
      <c r="AD15" s="2"/>
      <c r="AE15" s="2">
        <v>5</v>
      </c>
      <c r="AF15" s="2"/>
      <c r="AG15" s="2"/>
      <c r="AH15" s="14"/>
      <c r="AJ15" s="2">
        <v>10</v>
      </c>
      <c r="AK15" s="2">
        <f t="shared" si="0"/>
        <v>0</v>
      </c>
      <c r="AL15">
        <f>COUNT(E15:H15,K15:N15,Q15:T15,W15:Z15,AC15:AF15,#REF!,#REF!)</f>
        <v>10</v>
      </c>
    </row>
    <row r="16" spans="2:38" ht="12">
      <c r="B16" s="2">
        <v>10</v>
      </c>
      <c r="C16" s="8" t="s">
        <v>55</v>
      </c>
      <c r="D16" s="14">
        <v>10</v>
      </c>
      <c r="E16" s="2">
        <v>0</v>
      </c>
      <c r="F16" s="2">
        <v>0</v>
      </c>
      <c r="G16" s="2">
        <v>0</v>
      </c>
      <c r="H16" s="2">
        <v>1</v>
      </c>
      <c r="J16" s="1"/>
      <c r="M16" s="2">
        <v>1</v>
      </c>
      <c r="P16" s="1"/>
      <c r="V16" s="1"/>
      <c r="W16" s="2">
        <v>1</v>
      </c>
      <c r="X16" s="2">
        <v>0</v>
      </c>
      <c r="Y16" s="2">
        <v>0</v>
      </c>
      <c r="Z16" s="2">
        <v>1</v>
      </c>
      <c r="AB16" s="14"/>
      <c r="AC16" s="2"/>
      <c r="AD16" s="2"/>
      <c r="AE16" s="2">
        <v>2</v>
      </c>
      <c r="AF16" s="2"/>
      <c r="AG16" s="2"/>
      <c r="AH16" s="14"/>
      <c r="AJ16" s="2">
        <v>3</v>
      </c>
      <c r="AK16" s="2">
        <f t="shared" si="0"/>
        <v>1</v>
      </c>
      <c r="AL16">
        <f>COUNT(E16:H16,K16:N16,Q16:T16,W16:Z16,AC16:AF16,#REF!,#REF!)</f>
        <v>10</v>
      </c>
    </row>
    <row r="17" spans="2:38" ht="12">
      <c r="B17" s="2">
        <v>11</v>
      </c>
      <c r="C17" s="8" t="s">
        <v>56</v>
      </c>
      <c r="D17" s="14">
        <v>11</v>
      </c>
      <c r="E17" s="2">
        <v>0</v>
      </c>
      <c r="F17" s="2">
        <v>0</v>
      </c>
      <c r="G17" s="2">
        <v>1</v>
      </c>
      <c r="H17" s="2">
        <v>2</v>
      </c>
      <c r="J17" s="1"/>
      <c r="M17" s="2">
        <v>3</v>
      </c>
      <c r="P17" s="1"/>
      <c r="V17" s="1"/>
      <c r="W17" s="2">
        <v>0</v>
      </c>
      <c r="X17" s="2">
        <v>0</v>
      </c>
      <c r="Y17" s="2">
        <v>1</v>
      </c>
      <c r="Z17" s="2">
        <v>1</v>
      </c>
      <c r="AA17" s="2"/>
      <c r="AB17" s="14"/>
      <c r="AC17" s="2"/>
      <c r="AD17" s="2"/>
      <c r="AE17" s="2">
        <v>2</v>
      </c>
      <c r="AF17" s="2"/>
      <c r="AG17" s="2"/>
      <c r="AH17" s="14"/>
      <c r="AJ17" s="2">
        <v>5</v>
      </c>
      <c r="AK17" s="2">
        <f t="shared" si="0"/>
        <v>-1</v>
      </c>
      <c r="AL17">
        <f>COUNT(E17:H17,K17:N17,Q17:T17,W17:Z17,AC17:AF17,#REF!,#REF!)</f>
        <v>10</v>
      </c>
    </row>
    <row r="18" spans="2:38" ht="12">
      <c r="B18" s="2">
        <v>12</v>
      </c>
      <c r="C18" s="8" t="s">
        <v>57</v>
      </c>
      <c r="D18" s="14">
        <v>12</v>
      </c>
      <c r="E18" s="2">
        <v>3</v>
      </c>
      <c r="F18" s="2">
        <v>2</v>
      </c>
      <c r="G18" s="2">
        <v>2</v>
      </c>
      <c r="H18" s="2">
        <v>2</v>
      </c>
      <c r="J18" s="1"/>
      <c r="M18" s="2">
        <v>9</v>
      </c>
      <c r="P18" s="1"/>
      <c r="V18" s="1"/>
      <c r="W18" s="2">
        <v>2</v>
      </c>
      <c r="X18" s="2">
        <v>2</v>
      </c>
      <c r="Y18" s="2">
        <v>2</v>
      </c>
      <c r="Z18" s="2">
        <v>1</v>
      </c>
      <c r="AA18" s="2"/>
      <c r="AB18" s="14"/>
      <c r="AC18" s="2"/>
      <c r="AD18" s="2"/>
      <c r="AE18" s="2">
        <v>7</v>
      </c>
      <c r="AF18" s="2"/>
      <c r="AG18" s="2" t="s">
        <v>10</v>
      </c>
      <c r="AH18" s="14"/>
      <c r="AJ18" s="2">
        <v>16</v>
      </c>
      <c r="AK18" s="2">
        <f t="shared" si="0"/>
        <v>-2</v>
      </c>
      <c r="AL18">
        <f>COUNT(E18:H18,K18:N18,Q18:T18,W18:Z18,AC18:AF18,#REF!,#REF!)</f>
        <v>10</v>
      </c>
    </row>
    <row r="19" spans="2:38" ht="12">
      <c r="B19" s="2">
        <v>13</v>
      </c>
      <c r="C19" s="8" t="s">
        <v>58</v>
      </c>
      <c r="D19" s="14">
        <v>13</v>
      </c>
      <c r="E19" s="2">
        <v>0</v>
      </c>
      <c r="F19" s="2">
        <v>0</v>
      </c>
      <c r="G19" s="2">
        <v>0</v>
      </c>
      <c r="H19" s="2">
        <v>2</v>
      </c>
      <c r="J19" s="1"/>
      <c r="M19" s="2">
        <v>2</v>
      </c>
      <c r="P19" s="1"/>
      <c r="V19" s="1"/>
      <c r="W19" s="2">
        <v>0</v>
      </c>
      <c r="X19" s="2">
        <v>0</v>
      </c>
      <c r="Y19" s="2">
        <v>0</v>
      </c>
      <c r="Z19" s="2">
        <v>0</v>
      </c>
      <c r="AA19" s="2"/>
      <c r="AB19" s="14"/>
      <c r="AC19" s="2"/>
      <c r="AD19" s="2"/>
      <c r="AE19" s="2">
        <v>0</v>
      </c>
      <c r="AF19" s="2"/>
      <c r="AG19" s="2"/>
      <c r="AH19" s="14"/>
      <c r="AJ19" s="2">
        <v>2</v>
      </c>
      <c r="AK19" s="2">
        <f t="shared" si="0"/>
        <v>-2</v>
      </c>
      <c r="AL19">
        <f>COUNT(E19:H19,K19:N19,Q19:T19,W19:Z19,AC19:AF19,#REF!,#REF!)</f>
        <v>10</v>
      </c>
    </row>
    <row r="20" spans="2:38" ht="12">
      <c r="B20" s="2">
        <v>14</v>
      </c>
      <c r="C20" s="8" t="s">
        <v>59</v>
      </c>
      <c r="D20" s="14">
        <v>14</v>
      </c>
      <c r="E20" s="2">
        <v>0</v>
      </c>
      <c r="F20" s="2">
        <v>0</v>
      </c>
      <c r="G20" s="2">
        <v>0</v>
      </c>
      <c r="H20" s="2">
        <v>1</v>
      </c>
      <c r="J20" s="1"/>
      <c r="M20" s="2">
        <v>1</v>
      </c>
      <c r="P20" s="1"/>
      <c r="V20" s="1"/>
      <c r="W20" s="2">
        <v>0</v>
      </c>
      <c r="X20" s="2">
        <v>0</v>
      </c>
      <c r="Y20" s="2">
        <v>0</v>
      </c>
      <c r="Z20" s="2">
        <v>0</v>
      </c>
      <c r="AA20" s="2"/>
      <c r="AB20" s="14"/>
      <c r="AC20" s="2"/>
      <c r="AD20" s="2"/>
      <c r="AE20" s="2">
        <v>0</v>
      </c>
      <c r="AF20" s="2"/>
      <c r="AG20" s="2"/>
      <c r="AH20" s="14"/>
      <c r="AJ20" s="2">
        <v>1</v>
      </c>
      <c r="AK20" s="2">
        <f t="shared" si="0"/>
        <v>-1</v>
      </c>
      <c r="AL20">
        <f>COUNT(E20:H20,K20:N20,Q20:T20,W20:Z20,AC20:AF20,#REF!,#REF!)</f>
        <v>10</v>
      </c>
    </row>
    <row r="21" spans="2:38" ht="12">
      <c r="B21" s="2">
        <v>15</v>
      </c>
      <c r="C21" s="8" t="s">
        <v>60</v>
      </c>
      <c r="D21" s="14">
        <v>15</v>
      </c>
      <c r="E21" s="2">
        <v>0</v>
      </c>
      <c r="F21" s="2">
        <v>0</v>
      </c>
      <c r="G21" s="2">
        <v>0</v>
      </c>
      <c r="H21" s="2">
        <v>0</v>
      </c>
      <c r="J21" s="1"/>
      <c r="M21" s="2">
        <v>0</v>
      </c>
      <c r="P21" s="1"/>
      <c r="V21" s="1"/>
      <c r="W21" s="2">
        <v>0</v>
      </c>
      <c r="X21" s="2">
        <v>0</v>
      </c>
      <c r="Y21" s="2">
        <v>0</v>
      </c>
      <c r="Z21" s="2">
        <v>0</v>
      </c>
      <c r="AA21" s="2"/>
      <c r="AB21" s="14"/>
      <c r="AC21" s="2"/>
      <c r="AD21" s="2"/>
      <c r="AE21" s="2">
        <v>0</v>
      </c>
      <c r="AF21" s="2"/>
      <c r="AG21" s="2"/>
      <c r="AH21" s="14"/>
      <c r="AJ21" s="2">
        <v>0</v>
      </c>
      <c r="AK21" s="2">
        <f t="shared" si="0"/>
        <v>0</v>
      </c>
      <c r="AL21">
        <f>COUNT(E21:H21,K21:N21,Q21:T21,W21:Z21,AC21:AF21,#REF!,#REF!)</f>
        <v>10</v>
      </c>
    </row>
    <row r="22" spans="2:38" ht="12">
      <c r="B22" s="2">
        <v>16</v>
      </c>
      <c r="C22" s="8" t="s">
        <v>61</v>
      </c>
      <c r="D22" s="14">
        <v>16</v>
      </c>
      <c r="E22" s="2">
        <v>0</v>
      </c>
      <c r="F22" s="2">
        <v>0</v>
      </c>
      <c r="G22" s="2">
        <v>0</v>
      </c>
      <c r="H22" s="2">
        <v>2</v>
      </c>
      <c r="I22" t="s">
        <v>10</v>
      </c>
      <c r="J22" s="1"/>
      <c r="M22" s="2">
        <v>2</v>
      </c>
      <c r="P22" s="1"/>
      <c r="V22" s="1"/>
      <c r="W22" s="2">
        <v>0</v>
      </c>
      <c r="X22" s="2">
        <v>0</v>
      </c>
      <c r="Y22" s="2">
        <v>0</v>
      </c>
      <c r="Z22" s="2">
        <v>1</v>
      </c>
      <c r="AA22" s="2"/>
      <c r="AB22" s="14"/>
      <c r="AC22" s="2"/>
      <c r="AD22" s="2"/>
      <c r="AE22" s="2">
        <v>1</v>
      </c>
      <c r="AF22" s="2"/>
      <c r="AG22" s="2"/>
      <c r="AH22" s="14"/>
      <c r="AJ22" s="2">
        <v>3</v>
      </c>
      <c r="AK22" s="2">
        <f t="shared" si="0"/>
        <v>-1</v>
      </c>
      <c r="AL22">
        <f>COUNT(E22:H22,K22:N22,Q22:T22,W22:Z22,AC22:AF22,#REF!,#REF!)</f>
        <v>10</v>
      </c>
    </row>
    <row r="23" spans="2:38" ht="12">
      <c r="B23" s="2">
        <v>17</v>
      </c>
      <c r="C23" s="8" t="s">
        <v>24</v>
      </c>
      <c r="D23" s="14">
        <v>17</v>
      </c>
      <c r="E23" s="2">
        <v>0</v>
      </c>
      <c r="F23" s="2">
        <v>0</v>
      </c>
      <c r="G23" s="2">
        <v>1</v>
      </c>
      <c r="H23" s="2">
        <v>2</v>
      </c>
      <c r="J23" s="1"/>
      <c r="M23" s="2">
        <v>3</v>
      </c>
      <c r="P23" s="1"/>
      <c r="V23" s="1"/>
      <c r="W23" s="2">
        <v>0</v>
      </c>
      <c r="X23" s="2">
        <v>0</v>
      </c>
      <c r="Y23" s="2">
        <v>0</v>
      </c>
      <c r="Z23" s="2">
        <v>0</v>
      </c>
      <c r="AA23" s="2"/>
      <c r="AB23" s="14"/>
      <c r="AC23" s="2"/>
      <c r="AD23" s="2"/>
      <c r="AE23" s="2">
        <v>0</v>
      </c>
      <c r="AF23" s="2"/>
      <c r="AG23" s="2"/>
      <c r="AH23" s="14"/>
      <c r="AJ23" s="2">
        <v>3</v>
      </c>
      <c r="AK23" s="2">
        <f t="shared" si="0"/>
        <v>-3</v>
      </c>
      <c r="AL23">
        <f>COUNT(E23:H23,K23:N23,Q23:T23,W23:Z23,AC23:AF23,#REF!,#REF!)</f>
        <v>10</v>
      </c>
    </row>
    <row r="24" spans="2:38" ht="12">
      <c r="B24" s="2">
        <v>18</v>
      </c>
      <c r="C24" s="8" t="s">
        <v>62</v>
      </c>
      <c r="D24" s="14">
        <v>18</v>
      </c>
      <c r="E24" s="2">
        <v>0</v>
      </c>
      <c r="F24" s="2">
        <v>0</v>
      </c>
      <c r="G24" s="2">
        <v>0</v>
      </c>
      <c r="H24" s="2">
        <v>2</v>
      </c>
      <c r="J24" s="1"/>
      <c r="M24" s="2">
        <v>2</v>
      </c>
      <c r="P24" s="1"/>
      <c r="V24" s="1"/>
      <c r="W24" s="2">
        <v>0</v>
      </c>
      <c r="X24" s="2">
        <v>0</v>
      </c>
      <c r="Y24" s="2">
        <v>0</v>
      </c>
      <c r="Z24" s="2">
        <v>1</v>
      </c>
      <c r="AA24" s="2"/>
      <c r="AB24" s="14"/>
      <c r="AC24" s="2"/>
      <c r="AD24" s="2"/>
      <c r="AE24" s="2">
        <v>1</v>
      </c>
      <c r="AF24" s="2"/>
      <c r="AG24" s="2"/>
      <c r="AH24" s="14"/>
      <c r="AJ24" s="2">
        <v>3</v>
      </c>
      <c r="AK24" s="2">
        <f t="shared" si="0"/>
        <v>-1</v>
      </c>
      <c r="AL24">
        <f>COUNT(E24:H24,K24:N24,Q24:T24,W24:Z24,AC24:AF24,#REF!,#REF!)</f>
        <v>10</v>
      </c>
    </row>
    <row r="25" spans="2:38" ht="12">
      <c r="B25" s="2">
        <v>19</v>
      </c>
      <c r="C25" s="8" t="s">
        <v>63</v>
      </c>
      <c r="D25" s="14">
        <v>19</v>
      </c>
      <c r="E25" s="2">
        <v>0</v>
      </c>
      <c r="F25" s="2">
        <v>0</v>
      </c>
      <c r="G25" s="2">
        <v>0</v>
      </c>
      <c r="H25" s="2">
        <v>1</v>
      </c>
      <c r="J25" s="1"/>
      <c r="M25" s="2">
        <v>1</v>
      </c>
      <c r="P25" s="1"/>
      <c r="V25" s="1"/>
      <c r="W25" s="2">
        <v>0</v>
      </c>
      <c r="X25" s="2">
        <v>0</v>
      </c>
      <c r="Y25" s="2">
        <v>0</v>
      </c>
      <c r="Z25" s="2">
        <v>0</v>
      </c>
      <c r="AA25" s="2"/>
      <c r="AB25" s="14"/>
      <c r="AC25" s="2"/>
      <c r="AD25" s="2"/>
      <c r="AE25" s="2">
        <v>0</v>
      </c>
      <c r="AF25" s="2"/>
      <c r="AG25" s="2"/>
      <c r="AH25" s="14"/>
      <c r="AJ25" s="2">
        <v>1</v>
      </c>
      <c r="AK25" s="2">
        <f t="shared" si="0"/>
        <v>-1</v>
      </c>
      <c r="AL25">
        <f>COUNT(E25:H25,K25:N25,Q25:T25,W25:Z25,AC25:AF25,#REF!,#REF!)</f>
        <v>10</v>
      </c>
    </row>
    <row r="26" spans="2:38" ht="12">
      <c r="B26" s="2">
        <v>20</v>
      </c>
      <c r="C26" s="8" t="s">
        <v>64</v>
      </c>
      <c r="D26" s="14">
        <v>20</v>
      </c>
      <c r="E26" s="2">
        <v>0</v>
      </c>
      <c r="F26" s="2">
        <v>0</v>
      </c>
      <c r="G26" s="2">
        <v>0</v>
      </c>
      <c r="H26" s="2">
        <v>2</v>
      </c>
      <c r="J26" s="1"/>
      <c r="M26" s="2">
        <v>2</v>
      </c>
      <c r="P26" s="1"/>
      <c r="V26" s="1"/>
      <c r="W26" s="2">
        <v>0</v>
      </c>
      <c r="X26" s="2">
        <v>0</v>
      </c>
      <c r="Y26" s="2">
        <v>0</v>
      </c>
      <c r="Z26" s="2">
        <v>0</v>
      </c>
      <c r="AA26" s="2"/>
      <c r="AB26" s="14"/>
      <c r="AC26" s="2"/>
      <c r="AD26" s="2"/>
      <c r="AE26" s="2">
        <v>0</v>
      </c>
      <c r="AF26" s="2"/>
      <c r="AG26" s="2"/>
      <c r="AH26" s="14"/>
      <c r="AJ26" s="2">
        <v>2</v>
      </c>
      <c r="AK26" s="2">
        <f t="shared" si="0"/>
        <v>-2</v>
      </c>
      <c r="AL26">
        <f>COUNT(E26:H26,K26:N26,Q26:T26,W26:Z26,AC26:AF26,#REF!,#REF!)</f>
        <v>10</v>
      </c>
    </row>
    <row r="27" spans="2:38" ht="12">
      <c r="B27" s="2">
        <v>21</v>
      </c>
      <c r="C27" s="8" t="s">
        <v>65</v>
      </c>
      <c r="D27" s="2">
        <v>21</v>
      </c>
      <c r="E27" s="2">
        <v>0</v>
      </c>
      <c r="F27" s="2">
        <v>0</v>
      </c>
      <c r="G27" s="2">
        <v>0</v>
      </c>
      <c r="H27" s="2">
        <v>0</v>
      </c>
      <c r="I27" s="2"/>
      <c r="J27" s="1"/>
      <c r="M27" s="2">
        <v>0</v>
      </c>
      <c r="P27" s="1"/>
      <c r="V27" s="1"/>
      <c r="W27" s="2">
        <v>0</v>
      </c>
      <c r="X27" s="2">
        <v>0</v>
      </c>
      <c r="Y27" s="2">
        <v>0</v>
      </c>
      <c r="Z27" s="2">
        <v>0</v>
      </c>
      <c r="AA27" s="2"/>
      <c r="AB27" s="14"/>
      <c r="AC27" s="2"/>
      <c r="AD27" s="2"/>
      <c r="AE27" s="2">
        <v>0</v>
      </c>
      <c r="AF27" s="2"/>
      <c r="AG27" s="2"/>
      <c r="AH27" s="14"/>
      <c r="AI27" s="2"/>
      <c r="AJ27" s="2">
        <v>0</v>
      </c>
      <c r="AK27" s="2">
        <f t="shared" si="0"/>
        <v>0</v>
      </c>
      <c r="AL27">
        <f>COUNT(E27:H27,K27:N27,Q27:T27,W27:Z27,AC27:AF27,#REF!,#REF!)</f>
        <v>10</v>
      </c>
    </row>
    <row r="28" spans="2:38" ht="12">
      <c r="B28" s="2">
        <v>22</v>
      </c>
      <c r="C28" s="8" t="s">
        <v>22</v>
      </c>
      <c r="D28" s="2">
        <v>22</v>
      </c>
      <c r="E28" s="2">
        <v>0</v>
      </c>
      <c r="F28" s="2">
        <v>0</v>
      </c>
      <c r="G28" s="2">
        <v>1</v>
      </c>
      <c r="H28" s="2">
        <v>1</v>
      </c>
      <c r="I28" s="2"/>
      <c r="J28" s="1"/>
      <c r="M28" s="2">
        <v>2</v>
      </c>
      <c r="P28" s="1"/>
      <c r="V28" s="1"/>
      <c r="W28" s="2">
        <v>0</v>
      </c>
      <c r="X28" s="2">
        <v>0</v>
      </c>
      <c r="Y28" s="2">
        <v>0</v>
      </c>
      <c r="Z28" s="2">
        <v>1</v>
      </c>
      <c r="AA28" s="2"/>
      <c r="AB28" s="14"/>
      <c r="AC28" s="2"/>
      <c r="AD28" s="2"/>
      <c r="AE28" s="2">
        <v>1</v>
      </c>
      <c r="AF28" s="2"/>
      <c r="AG28" s="2"/>
      <c r="AH28" s="14"/>
      <c r="AI28" s="2"/>
      <c r="AJ28" s="2">
        <v>3</v>
      </c>
      <c r="AK28" s="2">
        <f t="shared" si="0"/>
        <v>-1</v>
      </c>
      <c r="AL28">
        <f>COUNT(E28:H28,K28:N28,Q28:T28,W28:Z28,AC28:AF28,#REF!,#REF!)</f>
        <v>10</v>
      </c>
    </row>
    <row r="29" spans="2:38" ht="12">
      <c r="B29" s="2">
        <v>23</v>
      </c>
      <c r="C29" s="8" t="s">
        <v>66</v>
      </c>
      <c r="D29" s="2">
        <v>23</v>
      </c>
      <c r="E29" s="2">
        <v>0</v>
      </c>
      <c r="F29" s="2">
        <v>0</v>
      </c>
      <c r="G29" s="2">
        <v>1</v>
      </c>
      <c r="H29" s="2">
        <v>0</v>
      </c>
      <c r="I29" s="2"/>
      <c r="J29" s="1"/>
      <c r="M29" s="2">
        <v>1</v>
      </c>
      <c r="P29" s="1"/>
      <c r="V29" s="1"/>
      <c r="W29" s="2">
        <v>0</v>
      </c>
      <c r="X29" s="2">
        <v>0</v>
      </c>
      <c r="Y29" s="2">
        <v>0</v>
      </c>
      <c r="Z29" s="2">
        <v>0</v>
      </c>
      <c r="AA29" s="2"/>
      <c r="AB29" s="14"/>
      <c r="AC29" s="2"/>
      <c r="AD29" s="2"/>
      <c r="AE29" s="2">
        <v>0</v>
      </c>
      <c r="AF29" s="2"/>
      <c r="AG29" s="2"/>
      <c r="AH29" s="14"/>
      <c r="AI29" s="2"/>
      <c r="AJ29" s="2">
        <v>1</v>
      </c>
      <c r="AK29" s="2">
        <f t="shared" si="0"/>
        <v>-1</v>
      </c>
      <c r="AL29">
        <f>COUNT(E29:H29,K29:N29,Q29:T29,W29:Z29,AC29:AF29,#REF!,#REF!)</f>
        <v>10</v>
      </c>
    </row>
    <row r="30" spans="2:38" ht="12">
      <c r="B30" s="2">
        <v>24</v>
      </c>
      <c r="C30" s="8" t="s">
        <v>67</v>
      </c>
      <c r="D30" s="14">
        <v>24</v>
      </c>
      <c r="E30" s="2">
        <v>0</v>
      </c>
      <c r="F30" s="2">
        <v>0</v>
      </c>
      <c r="G30" s="2">
        <v>0</v>
      </c>
      <c r="H30" s="2">
        <v>2</v>
      </c>
      <c r="I30" s="2"/>
      <c r="J30" s="1"/>
      <c r="M30" s="2">
        <v>2</v>
      </c>
      <c r="P30" s="1"/>
      <c r="V30" s="1"/>
      <c r="W30" s="2">
        <v>0</v>
      </c>
      <c r="X30" s="2">
        <v>0</v>
      </c>
      <c r="Y30" s="2">
        <v>0</v>
      </c>
      <c r="Z30" s="2">
        <v>2</v>
      </c>
      <c r="AA30" s="2"/>
      <c r="AB30" s="14"/>
      <c r="AC30" s="2"/>
      <c r="AD30" s="2"/>
      <c r="AE30" s="2">
        <v>2</v>
      </c>
      <c r="AF30" s="2"/>
      <c r="AG30" s="2"/>
      <c r="AH30" s="14"/>
      <c r="AI30" s="2"/>
      <c r="AJ30" s="2">
        <v>4</v>
      </c>
      <c r="AK30" s="2">
        <f t="shared" si="0"/>
        <v>0</v>
      </c>
      <c r="AL30">
        <f>COUNT(E30:H30,K30:N30,Q30:T30,W30:Z30,AC30:AF30,#REF!,#REF!)</f>
        <v>10</v>
      </c>
    </row>
    <row r="31" spans="2:38" ht="12">
      <c r="B31" s="2">
        <v>25</v>
      </c>
      <c r="C31" s="8" t="s">
        <v>26</v>
      </c>
      <c r="D31" s="14">
        <v>25</v>
      </c>
      <c r="E31" s="2">
        <v>0</v>
      </c>
      <c r="F31" s="2">
        <v>1</v>
      </c>
      <c r="G31" s="2">
        <v>2</v>
      </c>
      <c r="H31" s="2">
        <v>2</v>
      </c>
      <c r="J31" s="1"/>
      <c r="M31" s="2">
        <v>5</v>
      </c>
      <c r="P31" s="1"/>
      <c r="V31" s="1"/>
      <c r="W31" s="2">
        <v>0</v>
      </c>
      <c r="X31" s="2">
        <v>0</v>
      </c>
      <c r="Y31" s="2">
        <v>0</v>
      </c>
      <c r="Z31" s="2">
        <v>2</v>
      </c>
      <c r="AB31" s="14"/>
      <c r="AC31" s="2"/>
      <c r="AD31" s="2"/>
      <c r="AE31" s="2">
        <v>2</v>
      </c>
      <c r="AF31" s="2"/>
      <c r="AG31" s="2"/>
      <c r="AH31" s="14"/>
      <c r="AI31" s="2"/>
      <c r="AJ31" s="2">
        <v>7</v>
      </c>
      <c r="AK31" s="2">
        <f t="shared" si="0"/>
        <v>-3</v>
      </c>
      <c r="AL31">
        <f>COUNT(E31:H31,K31:N31,Q31:T31,W31:Z31,AC31:AF31,#REF!,#REF!)</f>
        <v>10</v>
      </c>
    </row>
    <row r="32" spans="2:38" ht="12">
      <c r="B32" s="2">
        <v>26</v>
      </c>
      <c r="C32" s="8" t="s">
        <v>68</v>
      </c>
      <c r="D32" s="14">
        <v>26</v>
      </c>
      <c r="E32" s="2">
        <v>0</v>
      </c>
      <c r="F32" s="2">
        <v>0</v>
      </c>
      <c r="G32" s="2">
        <v>1</v>
      </c>
      <c r="H32" s="2">
        <v>1</v>
      </c>
      <c r="J32" s="1"/>
      <c r="M32" s="2">
        <v>2</v>
      </c>
      <c r="P32" s="1"/>
      <c r="V32" s="1"/>
      <c r="W32" s="2">
        <v>0</v>
      </c>
      <c r="X32" s="2">
        <v>0</v>
      </c>
      <c r="Y32" s="2">
        <v>1</v>
      </c>
      <c r="Z32" s="2">
        <v>0</v>
      </c>
      <c r="AB32" s="14"/>
      <c r="AC32" s="2"/>
      <c r="AD32" s="2"/>
      <c r="AE32" s="2">
        <v>1</v>
      </c>
      <c r="AF32" s="2"/>
      <c r="AG32" s="2"/>
      <c r="AH32" s="14"/>
      <c r="AI32" s="2"/>
      <c r="AJ32" s="2">
        <v>3</v>
      </c>
      <c r="AK32" s="2">
        <f t="shared" si="0"/>
        <v>-1</v>
      </c>
      <c r="AL32">
        <f>COUNT(E32:H32,K32:N32,Q32:T32,W32:Z32,AC32:AF32,#REF!,#REF!)</f>
        <v>10</v>
      </c>
    </row>
    <row r="33" spans="2:38" ht="12">
      <c r="B33" s="2">
        <v>27</v>
      </c>
      <c r="C33" s="8" t="s">
        <v>69</v>
      </c>
      <c r="D33" s="14">
        <v>27</v>
      </c>
      <c r="E33" s="2">
        <v>0</v>
      </c>
      <c r="F33" s="2">
        <v>0</v>
      </c>
      <c r="G33" s="2">
        <v>1</v>
      </c>
      <c r="H33" s="2">
        <v>1</v>
      </c>
      <c r="J33" s="1"/>
      <c r="M33" s="2">
        <v>2</v>
      </c>
      <c r="P33" s="1"/>
      <c r="V33" s="1"/>
      <c r="W33" s="2">
        <v>0</v>
      </c>
      <c r="X33" s="2">
        <v>0</v>
      </c>
      <c r="Y33" s="2">
        <v>0</v>
      </c>
      <c r="Z33" s="2">
        <v>0</v>
      </c>
      <c r="AA33" s="2"/>
      <c r="AB33" s="14"/>
      <c r="AC33" s="2"/>
      <c r="AD33" s="2"/>
      <c r="AE33" s="2">
        <v>0</v>
      </c>
      <c r="AF33" s="2"/>
      <c r="AG33" s="2"/>
      <c r="AH33" s="14"/>
      <c r="AI33" s="2"/>
      <c r="AJ33" s="2">
        <v>2</v>
      </c>
      <c r="AK33" s="2">
        <f t="shared" si="0"/>
        <v>-2</v>
      </c>
      <c r="AL33">
        <f>COUNT(E33:H33,K33:N33,Q33:T33,W33:Z33,AC33:AF33,#REF!,#REF!)</f>
        <v>10</v>
      </c>
    </row>
    <row r="34" spans="2:38" ht="12">
      <c r="B34" s="2">
        <v>28</v>
      </c>
      <c r="C34" s="8" t="s">
        <v>70</v>
      </c>
      <c r="D34" s="14">
        <v>28</v>
      </c>
      <c r="E34" s="2">
        <v>1</v>
      </c>
      <c r="F34" s="2">
        <v>1</v>
      </c>
      <c r="G34" s="2">
        <v>1</v>
      </c>
      <c r="H34" s="2">
        <v>2</v>
      </c>
      <c r="J34" s="1"/>
      <c r="M34" s="2">
        <v>5</v>
      </c>
      <c r="P34" s="1"/>
      <c r="V34" s="1"/>
      <c r="W34" s="2">
        <v>0</v>
      </c>
      <c r="X34" s="2">
        <v>0</v>
      </c>
      <c r="Y34" s="2">
        <v>0</v>
      </c>
      <c r="Z34" s="2">
        <v>1</v>
      </c>
      <c r="AA34" s="2"/>
      <c r="AB34" s="14"/>
      <c r="AC34" s="2"/>
      <c r="AD34" s="2"/>
      <c r="AE34" s="2">
        <v>1</v>
      </c>
      <c r="AF34" s="2"/>
      <c r="AG34" s="2"/>
      <c r="AH34" s="14"/>
      <c r="AI34" s="2"/>
      <c r="AJ34" s="2">
        <v>6</v>
      </c>
      <c r="AK34" s="2">
        <f t="shared" si="0"/>
        <v>-4</v>
      </c>
      <c r="AL34">
        <f>COUNT(E34:H34,K34:N34,Q34:T34,W34:Z34,AC34:AF34,#REF!,#REF!)</f>
        <v>10</v>
      </c>
    </row>
    <row r="35" spans="2:38" ht="12">
      <c r="B35" s="2">
        <v>29</v>
      </c>
      <c r="C35" s="8" t="s">
        <v>71</v>
      </c>
      <c r="D35" s="14">
        <v>29</v>
      </c>
      <c r="E35" s="2">
        <v>0</v>
      </c>
      <c r="F35" s="2">
        <v>0</v>
      </c>
      <c r="G35" s="2">
        <v>0</v>
      </c>
      <c r="H35" s="2">
        <v>1</v>
      </c>
      <c r="J35" s="1"/>
      <c r="M35" s="2">
        <v>1</v>
      </c>
      <c r="P35" s="1"/>
      <c r="V35" s="1"/>
      <c r="W35" s="2">
        <v>0</v>
      </c>
      <c r="X35" s="2">
        <v>0</v>
      </c>
      <c r="Y35" s="2">
        <v>0</v>
      </c>
      <c r="Z35" s="2">
        <v>0</v>
      </c>
      <c r="AA35" s="2"/>
      <c r="AB35" s="14"/>
      <c r="AC35" s="2"/>
      <c r="AD35" s="2"/>
      <c r="AE35" s="2">
        <v>0</v>
      </c>
      <c r="AF35" s="2"/>
      <c r="AG35" s="2"/>
      <c r="AH35" s="14"/>
      <c r="AI35" s="2"/>
      <c r="AJ35" s="2">
        <v>1</v>
      </c>
      <c r="AK35" s="2">
        <f t="shared" si="0"/>
        <v>-1</v>
      </c>
      <c r="AL35">
        <f>COUNT(E35:H35,K35:N35,Q35:T35,W35:Z35,AC35:AF35,#REF!,#REF!)</f>
        <v>10</v>
      </c>
    </row>
    <row r="36" spans="2:38" ht="12">
      <c r="B36" s="2">
        <v>30</v>
      </c>
      <c r="C36" s="8" t="s">
        <v>72</v>
      </c>
      <c r="D36" s="14">
        <v>30</v>
      </c>
      <c r="E36" s="2">
        <v>0</v>
      </c>
      <c r="F36" s="2">
        <v>1</v>
      </c>
      <c r="G36" s="2">
        <v>1</v>
      </c>
      <c r="H36" s="2">
        <v>1</v>
      </c>
      <c r="J36" s="1"/>
      <c r="M36" s="2">
        <v>3</v>
      </c>
      <c r="P36" s="1"/>
      <c r="V36" s="1"/>
      <c r="W36" s="2">
        <v>0</v>
      </c>
      <c r="X36" s="2">
        <v>0</v>
      </c>
      <c r="Y36" s="2">
        <v>0</v>
      </c>
      <c r="Z36" s="2">
        <v>0</v>
      </c>
      <c r="AA36" s="2"/>
      <c r="AB36" s="14"/>
      <c r="AC36" s="2"/>
      <c r="AD36" s="2"/>
      <c r="AE36" s="2">
        <v>0</v>
      </c>
      <c r="AF36" s="2"/>
      <c r="AG36" s="2"/>
      <c r="AH36" s="14"/>
      <c r="AI36" s="2"/>
      <c r="AJ36" s="2">
        <v>3</v>
      </c>
      <c r="AK36" s="2">
        <f t="shared" si="0"/>
        <v>-3</v>
      </c>
      <c r="AL36">
        <f>COUNT(E36:H36,K36:N36,Q36:T36,W36:Z36,AC36:AF36,#REF!,#REF!)</f>
        <v>10</v>
      </c>
    </row>
    <row r="37" spans="5:35" ht="12.75" thickBot="1">
      <c r="E37" s="2"/>
      <c r="F37" s="2"/>
      <c r="G37" s="2"/>
      <c r="H37" s="2"/>
      <c r="I37" s="2"/>
      <c r="J37" s="14"/>
      <c r="K37" s="2"/>
      <c r="L37" s="2"/>
      <c r="M37" s="2"/>
      <c r="N37" s="2"/>
      <c r="O37" s="2"/>
      <c r="P37" s="14"/>
      <c r="Q37" s="2"/>
      <c r="R37" s="2"/>
      <c r="S37" s="2"/>
      <c r="T37" s="2"/>
      <c r="U37" s="2"/>
      <c r="V37" s="14"/>
      <c r="W37" s="2"/>
      <c r="X37" s="2"/>
      <c r="Y37" s="2"/>
      <c r="Z37" s="2"/>
      <c r="AA37" s="2"/>
      <c r="AB37" s="14"/>
      <c r="AC37" s="2"/>
      <c r="AD37" s="2"/>
      <c r="AE37" s="2"/>
      <c r="AF37" s="2"/>
      <c r="AG37" s="2"/>
      <c r="AH37" s="14"/>
      <c r="AI37" s="2"/>
    </row>
    <row r="38" spans="5:37" ht="15.75" thickBot="1">
      <c r="E38" s="2"/>
      <c r="F38" s="2"/>
      <c r="G38" s="2"/>
      <c r="H38" s="2"/>
      <c r="I38" s="2"/>
      <c r="J38" s="14"/>
      <c r="K38" s="2"/>
      <c r="L38" s="2"/>
      <c r="M38" s="40">
        <f>SUM(M7:M36)</f>
        <v>86</v>
      </c>
      <c r="N38" s="2"/>
      <c r="O38" s="2"/>
      <c r="P38" s="14"/>
      <c r="Q38" s="2"/>
      <c r="R38" s="2"/>
      <c r="S38" s="2"/>
      <c r="T38" s="2"/>
      <c r="U38" s="2"/>
      <c r="V38" s="14"/>
      <c r="W38" s="2"/>
      <c r="X38" s="2"/>
      <c r="Y38" s="2"/>
      <c r="Z38" s="2"/>
      <c r="AA38" s="2"/>
      <c r="AB38" s="14"/>
      <c r="AC38" s="2"/>
      <c r="AD38" s="2"/>
      <c r="AE38" s="40">
        <f>SUM(AE7:AE36)</f>
        <v>48</v>
      </c>
      <c r="AF38" s="2"/>
      <c r="AG38" s="2"/>
      <c r="AH38" s="14"/>
      <c r="AI38" s="2"/>
      <c r="AJ38" s="26">
        <v>134</v>
      </c>
      <c r="AK38" s="26">
        <f>SUM(AK7:AK36)</f>
        <v>-38</v>
      </c>
    </row>
    <row r="39" spans="5:37" ht="15">
      <c r="E39" s="2"/>
      <c r="F39" s="2"/>
      <c r="G39" s="2"/>
      <c r="H39" s="2"/>
      <c r="I39" s="2"/>
      <c r="J39" s="14"/>
      <c r="K39" s="2"/>
      <c r="L39" s="2"/>
      <c r="M39" s="92"/>
      <c r="N39" s="2"/>
      <c r="O39" s="2"/>
      <c r="P39" s="14"/>
      <c r="Q39" s="2"/>
      <c r="R39" s="2"/>
      <c r="S39" s="2"/>
      <c r="T39" s="2"/>
      <c r="U39" s="2"/>
      <c r="V39" s="14"/>
      <c r="W39" s="2"/>
      <c r="X39" s="2"/>
      <c r="Y39" s="2"/>
      <c r="Z39" s="2"/>
      <c r="AA39" s="2"/>
      <c r="AB39" s="14"/>
      <c r="AC39" s="2"/>
      <c r="AD39" s="2"/>
      <c r="AE39" s="92"/>
      <c r="AF39" s="2"/>
      <c r="AG39" s="2"/>
      <c r="AH39" s="14"/>
      <c r="AI39" s="2"/>
      <c r="AJ39" s="81"/>
      <c r="AK39" s="81"/>
    </row>
    <row r="40" spans="1:39" ht="15">
      <c r="A40" s="73"/>
      <c r="B40" s="74"/>
      <c r="C40" s="72"/>
      <c r="D40" s="73"/>
      <c r="E40" s="74"/>
      <c r="F40" s="74"/>
      <c r="G40" s="74"/>
      <c r="H40" s="74"/>
      <c r="I40" s="74"/>
      <c r="J40" s="74"/>
      <c r="K40" s="74"/>
      <c r="L40" s="74"/>
      <c r="M40" s="93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93"/>
      <c r="AF40" s="74"/>
      <c r="AG40" s="74"/>
      <c r="AH40" s="74"/>
      <c r="AI40" s="74"/>
      <c r="AJ40" s="94"/>
      <c r="AK40" s="94"/>
      <c r="AL40" s="73"/>
      <c r="AM40" s="73"/>
    </row>
    <row r="41" spans="5:35" ht="12">
      <c r="E41" s="2"/>
      <c r="F41" s="2"/>
      <c r="G41" s="2"/>
      <c r="H41" s="2"/>
      <c r="I41" s="2"/>
      <c r="J41" s="14"/>
      <c r="K41" s="2"/>
      <c r="L41" s="2"/>
      <c r="M41" s="2"/>
      <c r="N41" s="2"/>
      <c r="O41" s="2"/>
      <c r="P41" s="14"/>
      <c r="Q41" s="2"/>
      <c r="R41" s="2"/>
      <c r="S41" s="2"/>
      <c r="T41" s="2"/>
      <c r="U41" s="2"/>
      <c r="V41" s="14"/>
      <c r="W41" s="2"/>
      <c r="X41" s="2"/>
      <c r="Y41" s="2"/>
      <c r="Z41" s="2"/>
      <c r="AA41" s="2"/>
      <c r="AB41" s="14"/>
      <c r="AC41" s="2"/>
      <c r="AD41" s="2"/>
      <c r="AE41" s="2"/>
      <c r="AF41" s="2"/>
      <c r="AG41" s="2"/>
      <c r="AH41" s="14"/>
      <c r="AI41" s="2"/>
    </row>
    <row r="42" spans="1:38" ht="12">
      <c r="A42" s="112" t="s">
        <v>139</v>
      </c>
      <c r="B42" s="112"/>
      <c r="C42" s="112"/>
      <c r="E42" s="2"/>
      <c r="F42" s="2"/>
      <c r="G42" s="2"/>
      <c r="H42" s="2"/>
      <c r="I42" s="2"/>
      <c r="J42" s="14"/>
      <c r="K42" s="2"/>
      <c r="L42" s="2"/>
      <c r="M42" s="2"/>
      <c r="N42" s="2"/>
      <c r="O42" s="2"/>
      <c r="P42" s="14"/>
      <c r="Q42" s="2"/>
      <c r="R42" s="2"/>
      <c r="S42" s="2"/>
      <c r="T42" s="2"/>
      <c r="U42" s="2"/>
      <c r="V42" s="14"/>
      <c r="W42" s="2"/>
      <c r="X42" s="2"/>
      <c r="Y42" s="2"/>
      <c r="Z42" s="2"/>
      <c r="AA42" s="2"/>
      <c r="AB42" s="14"/>
      <c r="AC42" s="2"/>
      <c r="AD42" s="2"/>
      <c r="AE42" s="2"/>
      <c r="AF42" s="2"/>
      <c r="AG42" s="2"/>
      <c r="AH42" s="14"/>
      <c r="AI42" s="2"/>
      <c r="AJ42" s="100" t="s">
        <v>141</v>
      </c>
      <c r="AK42" s="19"/>
      <c r="AL42" s="28" t="s">
        <v>12</v>
      </c>
    </row>
    <row r="43" spans="5:38" ht="12">
      <c r="E43" s="2"/>
      <c r="F43" s="2"/>
      <c r="G43" s="2"/>
      <c r="H43" s="2"/>
      <c r="I43" s="2"/>
      <c r="J43" s="14"/>
      <c r="K43" s="74"/>
      <c r="L43" s="74"/>
      <c r="M43" s="74"/>
      <c r="N43" s="74"/>
      <c r="O43" s="74"/>
      <c r="P43" s="14"/>
      <c r="Q43" s="2"/>
      <c r="R43" s="2"/>
      <c r="S43" s="2"/>
      <c r="T43" s="2"/>
      <c r="U43" s="2"/>
      <c r="V43" s="14"/>
      <c r="W43" s="95"/>
      <c r="X43" s="95"/>
      <c r="Y43" s="95"/>
      <c r="Z43" s="95"/>
      <c r="AA43" s="2"/>
      <c r="AB43" s="14"/>
      <c r="AC43" s="2"/>
      <c r="AD43" s="2"/>
      <c r="AE43" s="2"/>
      <c r="AF43" s="2"/>
      <c r="AG43" s="2"/>
      <c r="AH43" s="14"/>
      <c r="AI43" s="2"/>
      <c r="AJ43" s="101"/>
      <c r="AK43" s="19" t="s">
        <v>110</v>
      </c>
      <c r="AL43" s="28" t="s">
        <v>13</v>
      </c>
    </row>
    <row r="44" spans="2:38" ht="12">
      <c r="B44" s="2">
        <v>31</v>
      </c>
      <c r="C44" s="8" t="s">
        <v>75</v>
      </c>
      <c r="D44" s="14">
        <v>1</v>
      </c>
      <c r="E44" s="2">
        <v>0</v>
      </c>
      <c r="F44" s="2">
        <v>0</v>
      </c>
      <c r="G44" s="2">
        <v>0</v>
      </c>
      <c r="H44" s="2">
        <v>2</v>
      </c>
      <c r="I44" s="2"/>
      <c r="J44" s="1"/>
      <c r="M44" s="2">
        <v>2</v>
      </c>
      <c r="P44" s="1"/>
      <c r="V44" s="1"/>
      <c r="W44" s="2">
        <v>0</v>
      </c>
      <c r="X44" s="2">
        <v>0</v>
      </c>
      <c r="Y44" s="2">
        <v>0</v>
      </c>
      <c r="Z44" s="2">
        <v>1</v>
      </c>
      <c r="AA44" s="2"/>
      <c r="AB44" s="14"/>
      <c r="AC44" s="2"/>
      <c r="AD44" s="2"/>
      <c r="AE44" s="2">
        <v>1</v>
      </c>
      <c r="AF44" s="2"/>
      <c r="AG44" s="2"/>
      <c r="AH44" s="14"/>
      <c r="AI44" s="2"/>
      <c r="AJ44" s="2">
        <v>3</v>
      </c>
      <c r="AK44" s="2">
        <f>AE44-M44</f>
        <v>-1</v>
      </c>
      <c r="AL44">
        <f>COUNT(E44:H44,K44:N44,Q44:T44,W44:Z44,AC44:AF44,#REF!,#REF!)</f>
        <v>10</v>
      </c>
    </row>
    <row r="45" spans="2:38" ht="12">
      <c r="B45" s="2">
        <v>32</v>
      </c>
      <c r="C45" s="8" t="s">
        <v>76</v>
      </c>
      <c r="D45" s="14">
        <v>2</v>
      </c>
      <c r="E45" s="2">
        <v>0</v>
      </c>
      <c r="F45" s="2">
        <v>1</v>
      </c>
      <c r="G45" s="2">
        <v>0</v>
      </c>
      <c r="H45" s="2">
        <v>1</v>
      </c>
      <c r="I45" s="2"/>
      <c r="J45" s="1"/>
      <c r="M45" s="2">
        <v>2</v>
      </c>
      <c r="P45" s="1"/>
      <c r="V45" s="1"/>
      <c r="W45" s="2">
        <v>0</v>
      </c>
      <c r="X45" s="2">
        <v>0</v>
      </c>
      <c r="Y45" s="2">
        <v>0</v>
      </c>
      <c r="Z45" s="2">
        <v>0</v>
      </c>
      <c r="AA45" s="2"/>
      <c r="AB45" s="14"/>
      <c r="AC45" s="2"/>
      <c r="AD45" s="2"/>
      <c r="AE45" s="2">
        <v>0</v>
      </c>
      <c r="AF45" s="2"/>
      <c r="AG45" s="2"/>
      <c r="AH45" s="14"/>
      <c r="AI45" s="2"/>
      <c r="AJ45" s="2">
        <v>2</v>
      </c>
      <c r="AK45" s="2">
        <f aca="true" t="shared" si="1" ref="AK45:AK73">AE45-M45</f>
        <v>-2</v>
      </c>
      <c r="AL45">
        <f>COUNT(E45:H45,K45:N45,Q45:T45,W45:Z45,AC45:AF45,#REF!,#REF!)</f>
        <v>10</v>
      </c>
    </row>
    <row r="46" spans="2:38" ht="12">
      <c r="B46" s="2">
        <v>33</v>
      </c>
      <c r="C46" s="8" t="s">
        <v>25</v>
      </c>
      <c r="D46" s="14">
        <v>3</v>
      </c>
      <c r="E46" s="2">
        <v>0</v>
      </c>
      <c r="F46" s="2">
        <v>1</v>
      </c>
      <c r="G46" s="2">
        <v>1</v>
      </c>
      <c r="H46" s="2">
        <v>2</v>
      </c>
      <c r="I46" s="2"/>
      <c r="J46" s="1"/>
      <c r="M46" s="2">
        <v>4</v>
      </c>
      <c r="P46" s="1"/>
      <c r="V46" s="1"/>
      <c r="W46" s="2">
        <v>0</v>
      </c>
      <c r="X46" s="2">
        <v>0</v>
      </c>
      <c r="Y46" s="2">
        <v>0</v>
      </c>
      <c r="Z46" s="2">
        <v>2</v>
      </c>
      <c r="AA46" s="2"/>
      <c r="AB46" s="14"/>
      <c r="AC46" s="2"/>
      <c r="AD46" s="2"/>
      <c r="AE46" s="2">
        <v>2</v>
      </c>
      <c r="AF46" s="2"/>
      <c r="AG46" s="2"/>
      <c r="AH46" s="14"/>
      <c r="AI46" s="2"/>
      <c r="AJ46" s="2">
        <v>6</v>
      </c>
      <c r="AK46" s="2">
        <f t="shared" si="1"/>
        <v>-2</v>
      </c>
      <c r="AL46">
        <f>COUNT(E46:H46,K46:N46,Q46:T46,W46:Z46,AC46:AF46,#REF!,#REF!)</f>
        <v>10</v>
      </c>
    </row>
    <row r="47" spans="2:38" ht="12">
      <c r="B47" s="2">
        <v>34</v>
      </c>
      <c r="C47" s="8" t="s">
        <v>77</v>
      </c>
      <c r="D47" s="14">
        <v>4</v>
      </c>
      <c r="E47" s="2">
        <v>0</v>
      </c>
      <c r="F47" s="2">
        <v>0</v>
      </c>
      <c r="G47" s="2">
        <v>1</v>
      </c>
      <c r="H47" s="2">
        <v>1</v>
      </c>
      <c r="I47" s="2"/>
      <c r="J47" s="1"/>
      <c r="M47" s="2">
        <v>2</v>
      </c>
      <c r="P47" s="1"/>
      <c r="V47" s="1"/>
      <c r="W47" s="2">
        <v>0</v>
      </c>
      <c r="X47" s="2">
        <v>0</v>
      </c>
      <c r="Y47" s="2">
        <v>0</v>
      </c>
      <c r="Z47" s="2">
        <v>0</v>
      </c>
      <c r="AA47" s="2"/>
      <c r="AB47" s="14"/>
      <c r="AC47" s="2"/>
      <c r="AD47" s="2"/>
      <c r="AE47" s="2">
        <v>0</v>
      </c>
      <c r="AF47" s="2"/>
      <c r="AG47" s="2"/>
      <c r="AH47" s="14"/>
      <c r="AI47" s="2"/>
      <c r="AJ47" s="2">
        <v>2</v>
      </c>
      <c r="AK47" s="2">
        <f t="shared" si="1"/>
        <v>-2</v>
      </c>
      <c r="AL47">
        <f>COUNT(E47:H47,K47:N47,Q47:T47,W47:Z47,AC47:AF47,#REF!,#REF!)</f>
        <v>10</v>
      </c>
    </row>
    <row r="48" spans="2:38" ht="12">
      <c r="B48" s="2">
        <v>35</v>
      </c>
      <c r="C48" s="8" t="s">
        <v>78</v>
      </c>
      <c r="D48" s="14">
        <v>5</v>
      </c>
      <c r="E48" s="2">
        <v>1</v>
      </c>
      <c r="F48" s="2">
        <v>3</v>
      </c>
      <c r="G48" s="2">
        <v>3</v>
      </c>
      <c r="H48" s="2">
        <v>3</v>
      </c>
      <c r="I48" s="2"/>
      <c r="J48" s="1"/>
      <c r="M48" s="2">
        <v>10</v>
      </c>
      <c r="P48" s="1"/>
      <c r="V48" s="1"/>
      <c r="W48" s="2">
        <v>0</v>
      </c>
      <c r="X48" s="2">
        <v>0</v>
      </c>
      <c r="Y48" s="2">
        <v>0</v>
      </c>
      <c r="Z48" s="2">
        <v>0</v>
      </c>
      <c r="AA48" s="2"/>
      <c r="AB48" s="14"/>
      <c r="AC48" s="2"/>
      <c r="AD48" s="2"/>
      <c r="AE48" s="2">
        <v>0</v>
      </c>
      <c r="AF48" s="2"/>
      <c r="AG48" s="2"/>
      <c r="AH48" s="14"/>
      <c r="AI48" s="2"/>
      <c r="AJ48" s="2">
        <v>10</v>
      </c>
      <c r="AK48" s="2">
        <f t="shared" si="1"/>
        <v>-10</v>
      </c>
      <c r="AL48" s="8">
        <v>10</v>
      </c>
    </row>
    <row r="49" spans="2:38" ht="12">
      <c r="B49" s="2">
        <v>36</v>
      </c>
      <c r="C49" s="8" t="s">
        <v>79</v>
      </c>
      <c r="D49" s="14">
        <v>6</v>
      </c>
      <c r="E49" s="2">
        <v>0</v>
      </c>
      <c r="F49" s="2">
        <v>1</v>
      </c>
      <c r="G49" s="2">
        <v>2</v>
      </c>
      <c r="H49" s="2">
        <v>3</v>
      </c>
      <c r="I49" s="2"/>
      <c r="J49" s="1"/>
      <c r="M49" s="2">
        <v>6</v>
      </c>
      <c r="P49" s="1"/>
      <c r="V49" s="1"/>
      <c r="W49" s="2">
        <v>0</v>
      </c>
      <c r="X49" s="2">
        <v>0</v>
      </c>
      <c r="Y49" s="2">
        <v>0</v>
      </c>
      <c r="Z49" s="2">
        <v>0</v>
      </c>
      <c r="AA49" s="2"/>
      <c r="AB49" s="14"/>
      <c r="AC49" s="2"/>
      <c r="AD49" s="2"/>
      <c r="AE49" s="2">
        <v>0</v>
      </c>
      <c r="AF49" s="2"/>
      <c r="AG49" s="2"/>
      <c r="AH49" s="14"/>
      <c r="AI49" s="2"/>
      <c r="AJ49" s="2">
        <v>6</v>
      </c>
      <c r="AK49" s="2">
        <f t="shared" si="1"/>
        <v>-6</v>
      </c>
      <c r="AL49">
        <v>10</v>
      </c>
    </row>
    <row r="50" spans="2:38" ht="12">
      <c r="B50" s="2">
        <v>37</v>
      </c>
      <c r="C50" s="8" t="s">
        <v>80</v>
      </c>
      <c r="D50" s="14">
        <v>7</v>
      </c>
      <c r="E50" s="2">
        <v>1</v>
      </c>
      <c r="F50" s="2">
        <v>1</v>
      </c>
      <c r="G50" s="2">
        <v>1</v>
      </c>
      <c r="H50" s="2">
        <v>2</v>
      </c>
      <c r="J50" s="1"/>
      <c r="M50" s="2">
        <v>5</v>
      </c>
      <c r="P50" s="1"/>
      <c r="V50" s="1"/>
      <c r="W50" s="2">
        <v>0</v>
      </c>
      <c r="X50" s="2">
        <v>0</v>
      </c>
      <c r="Y50" s="2">
        <v>0</v>
      </c>
      <c r="Z50" s="2">
        <v>0</v>
      </c>
      <c r="AA50" s="2"/>
      <c r="AB50" s="14"/>
      <c r="AC50" s="2"/>
      <c r="AD50" s="2"/>
      <c r="AE50" s="2">
        <v>0</v>
      </c>
      <c r="AF50" s="2"/>
      <c r="AG50" s="2"/>
      <c r="AH50" s="14"/>
      <c r="AI50" s="2"/>
      <c r="AJ50" s="2">
        <v>5</v>
      </c>
      <c r="AK50" s="2">
        <f t="shared" si="1"/>
        <v>-5</v>
      </c>
      <c r="AL50">
        <v>10</v>
      </c>
    </row>
    <row r="51" spans="2:38" ht="12">
      <c r="B51" s="2">
        <v>38</v>
      </c>
      <c r="C51" s="8" t="s">
        <v>81</v>
      </c>
      <c r="D51" s="14">
        <v>8</v>
      </c>
      <c r="E51" s="2">
        <v>1</v>
      </c>
      <c r="F51" s="2">
        <v>1</v>
      </c>
      <c r="G51" s="2">
        <v>2</v>
      </c>
      <c r="H51" s="2">
        <v>1</v>
      </c>
      <c r="J51" s="1"/>
      <c r="M51" s="2">
        <v>5</v>
      </c>
      <c r="P51" s="1"/>
      <c r="V51" s="1"/>
      <c r="W51" s="2">
        <v>0</v>
      </c>
      <c r="X51" s="2">
        <v>0</v>
      </c>
      <c r="Y51" s="2">
        <v>0</v>
      </c>
      <c r="Z51" s="2">
        <v>1</v>
      </c>
      <c r="AA51" s="2"/>
      <c r="AB51" s="14"/>
      <c r="AC51" s="2"/>
      <c r="AD51" s="2"/>
      <c r="AE51" s="2">
        <v>1</v>
      </c>
      <c r="AF51" s="2"/>
      <c r="AG51" s="2"/>
      <c r="AH51" s="14"/>
      <c r="AI51" s="2"/>
      <c r="AJ51" s="2">
        <v>6</v>
      </c>
      <c r="AK51" s="2">
        <f t="shared" si="1"/>
        <v>-4</v>
      </c>
      <c r="AL51">
        <v>10</v>
      </c>
    </row>
    <row r="52" spans="2:38" ht="12">
      <c r="B52" s="2">
        <v>39</v>
      </c>
      <c r="C52" s="8" t="s">
        <v>82</v>
      </c>
      <c r="D52" s="14">
        <v>9</v>
      </c>
      <c r="E52" s="2">
        <v>0</v>
      </c>
      <c r="F52" s="2">
        <v>1</v>
      </c>
      <c r="G52" s="2">
        <v>1</v>
      </c>
      <c r="H52" s="2">
        <v>0</v>
      </c>
      <c r="J52" s="1"/>
      <c r="M52" s="2">
        <v>2</v>
      </c>
      <c r="P52" s="1"/>
      <c r="V52" s="1"/>
      <c r="W52" s="2">
        <v>0</v>
      </c>
      <c r="X52" s="2">
        <v>0</v>
      </c>
      <c r="Y52" s="2">
        <v>0</v>
      </c>
      <c r="Z52" s="2">
        <v>0</v>
      </c>
      <c r="AA52" s="2"/>
      <c r="AC52" s="2"/>
      <c r="AD52" s="2"/>
      <c r="AE52" s="2">
        <v>0</v>
      </c>
      <c r="AF52" s="2"/>
      <c r="AI52" s="2"/>
      <c r="AJ52" s="2">
        <v>2</v>
      </c>
      <c r="AK52" s="2">
        <f t="shared" si="1"/>
        <v>-2</v>
      </c>
      <c r="AL52">
        <f>COUNT(E52:H52,K52:N52,Q52:T52,W52:Z52,AC52:AF52,#REF!,#REF!)</f>
        <v>10</v>
      </c>
    </row>
    <row r="53" spans="2:38" ht="12">
      <c r="B53" s="2">
        <v>40</v>
      </c>
      <c r="C53" s="8" t="s">
        <v>83</v>
      </c>
      <c r="D53" s="14">
        <v>10</v>
      </c>
      <c r="E53" s="2">
        <v>0</v>
      </c>
      <c r="F53" s="2">
        <v>0</v>
      </c>
      <c r="G53" s="2">
        <v>0</v>
      </c>
      <c r="H53" s="2">
        <v>1</v>
      </c>
      <c r="J53" s="1"/>
      <c r="M53" s="2">
        <v>1</v>
      </c>
      <c r="P53" s="1"/>
      <c r="V53" s="1"/>
      <c r="W53" s="2">
        <v>0</v>
      </c>
      <c r="X53" s="2">
        <v>0</v>
      </c>
      <c r="Y53" s="2">
        <v>0</v>
      </c>
      <c r="Z53" s="2">
        <v>0</v>
      </c>
      <c r="AA53" s="2"/>
      <c r="AB53" s="14"/>
      <c r="AC53" s="2"/>
      <c r="AD53" s="2"/>
      <c r="AE53" s="2">
        <v>0</v>
      </c>
      <c r="AF53" s="2"/>
      <c r="AG53" s="2"/>
      <c r="AH53" s="14"/>
      <c r="AI53" s="2"/>
      <c r="AJ53" s="2">
        <v>1</v>
      </c>
      <c r="AK53" s="2">
        <f t="shared" si="1"/>
        <v>-1</v>
      </c>
      <c r="AL53">
        <f>COUNT(E53:H53,K53:N53,Q53:T53,W53:Z53,AC53:AF53,#REF!,#REF!)</f>
        <v>10</v>
      </c>
    </row>
    <row r="54" spans="2:38" ht="12">
      <c r="B54" s="2">
        <v>41</v>
      </c>
      <c r="C54" s="8" t="s">
        <v>84</v>
      </c>
      <c r="D54" s="14">
        <v>11</v>
      </c>
      <c r="E54" s="2">
        <v>2</v>
      </c>
      <c r="F54" s="2">
        <v>0</v>
      </c>
      <c r="G54" s="2">
        <v>1</v>
      </c>
      <c r="H54" s="2">
        <v>2</v>
      </c>
      <c r="J54" s="1"/>
      <c r="M54" s="2">
        <v>5</v>
      </c>
      <c r="P54" s="1"/>
      <c r="V54" s="1"/>
      <c r="W54" s="2">
        <v>0</v>
      </c>
      <c r="X54" s="2">
        <v>0</v>
      </c>
      <c r="Y54" s="2">
        <v>0</v>
      </c>
      <c r="Z54" s="2">
        <v>0</v>
      </c>
      <c r="AA54" s="2"/>
      <c r="AB54" s="14"/>
      <c r="AC54" s="2"/>
      <c r="AD54" s="2"/>
      <c r="AE54" s="2">
        <v>0</v>
      </c>
      <c r="AF54" s="2"/>
      <c r="AG54" s="2"/>
      <c r="AH54" s="14"/>
      <c r="AI54" s="2"/>
      <c r="AJ54" s="2">
        <v>5</v>
      </c>
      <c r="AK54" s="2">
        <f t="shared" si="1"/>
        <v>-5</v>
      </c>
      <c r="AL54">
        <f>COUNT(E54:H54,K54:N54,Q54:T54,W54:Z54,AC54:AF54,#REF!,#REF!)</f>
        <v>10</v>
      </c>
    </row>
    <row r="55" spans="2:38" ht="12">
      <c r="B55" s="2">
        <v>42</v>
      </c>
      <c r="C55" s="8" t="s">
        <v>85</v>
      </c>
      <c r="D55" s="14">
        <v>12</v>
      </c>
      <c r="E55" s="2">
        <v>0</v>
      </c>
      <c r="F55" s="2">
        <v>0</v>
      </c>
      <c r="G55" s="2">
        <v>1</v>
      </c>
      <c r="H55" s="2">
        <v>1</v>
      </c>
      <c r="J55" s="1"/>
      <c r="M55" s="2">
        <v>2</v>
      </c>
      <c r="P55" s="1"/>
      <c r="V55" s="1"/>
      <c r="W55" s="2">
        <v>0</v>
      </c>
      <c r="X55" s="2">
        <v>0</v>
      </c>
      <c r="Y55" s="2">
        <v>0</v>
      </c>
      <c r="Z55" s="2">
        <v>0</v>
      </c>
      <c r="AA55" s="2"/>
      <c r="AB55" s="14"/>
      <c r="AC55" s="2"/>
      <c r="AD55" s="2"/>
      <c r="AE55" s="2">
        <v>0</v>
      </c>
      <c r="AF55" s="2"/>
      <c r="AG55" s="2"/>
      <c r="AH55" s="14"/>
      <c r="AI55" s="2"/>
      <c r="AJ55" s="2">
        <v>2</v>
      </c>
      <c r="AK55" s="2">
        <f t="shared" si="1"/>
        <v>-2</v>
      </c>
      <c r="AL55">
        <f>COUNT(E55:H55,K55:N55,Q55:T55,W55:Z55,AC55:AF55,#REF!,#REF!)</f>
        <v>10</v>
      </c>
    </row>
    <row r="56" spans="2:38" ht="12">
      <c r="B56" s="2">
        <v>43</v>
      </c>
      <c r="C56" s="8" t="s">
        <v>27</v>
      </c>
      <c r="D56" s="14">
        <v>13</v>
      </c>
      <c r="E56" s="2">
        <v>3</v>
      </c>
      <c r="F56" s="2">
        <v>0</v>
      </c>
      <c r="G56" s="2">
        <v>0</v>
      </c>
      <c r="H56" s="2">
        <v>1</v>
      </c>
      <c r="J56" s="1"/>
      <c r="M56" s="2">
        <v>4</v>
      </c>
      <c r="P56" s="1"/>
      <c r="V56" s="1"/>
      <c r="W56" s="2">
        <v>0</v>
      </c>
      <c r="X56" s="2">
        <v>0</v>
      </c>
      <c r="Y56" s="2">
        <v>0</v>
      </c>
      <c r="Z56" s="2">
        <v>0</v>
      </c>
      <c r="AA56" s="2"/>
      <c r="AB56" s="14"/>
      <c r="AC56" s="2"/>
      <c r="AD56" s="2"/>
      <c r="AE56" s="2">
        <v>0</v>
      </c>
      <c r="AF56" s="2"/>
      <c r="AG56" s="2"/>
      <c r="AH56" s="14"/>
      <c r="AI56" s="2"/>
      <c r="AJ56" s="2">
        <v>4</v>
      </c>
      <c r="AK56" s="2">
        <f t="shared" si="1"/>
        <v>-4</v>
      </c>
      <c r="AL56">
        <f>COUNT(E56:H56,K56:N56,Q56:T56,W56:Z56,AC56:AF56,#REF!,#REF!)</f>
        <v>10</v>
      </c>
    </row>
    <row r="57" spans="2:38" ht="12">
      <c r="B57" s="2">
        <v>44</v>
      </c>
      <c r="C57" s="8" t="s">
        <v>86</v>
      </c>
      <c r="D57" s="14">
        <v>14</v>
      </c>
      <c r="E57" s="2">
        <v>1</v>
      </c>
      <c r="F57" s="2">
        <v>1</v>
      </c>
      <c r="G57" s="2">
        <v>1</v>
      </c>
      <c r="H57" s="2">
        <v>1</v>
      </c>
      <c r="J57" s="1"/>
      <c r="M57" s="2">
        <v>4</v>
      </c>
      <c r="P57" s="1"/>
      <c r="V57" s="1"/>
      <c r="W57" s="2">
        <v>0</v>
      </c>
      <c r="X57" s="2">
        <v>0</v>
      </c>
      <c r="Y57" s="2">
        <v>0</v>
      </c>
      <c r="Z57" s="2">
        <v>0</v>
      </c>
      <c r="AA57" s="2"/>
      <c r="AB57" s="14"/>
      <c r="AC57" s="2"/>
      <c r="AD57" s="2"/>
      <c r="AE57" s="2">
        <v>0</v>
      </c>
      <c r="AF57" s="2"/>
      <c r="AG57" s="2"/>
      <c r="AH57" s="14"/>
      <c r="AI57" s="2"/>
      <c r="AJ57" s="2">
        <v>4</v>
      </c>
      <c r="AK57" s="2">
        <f t="shared" si="1"/>
        <v>-4</v>
      </c>
      <c r="AL57">
        <f>COUNT(E57:H57,K57:N57,Q57:T57,W57:Z57,AC57:AF57,#REF!,#REF!)</f>
        <v>10</v>
      </c>
    </row>
    <row r="58" spans="2:38" ht="12">
      <c r="B58" s="2">
        <v>45</v>
      </c>
      <c r="C58" s="8" t="s">
        <v>27</v>
      </c>
      <c r="D58" s="14">
        <v>15</v>
      </c>
      <c r="E58" s="2">
        <v>0</v>
      </c>
      <c r="F58" s="2">
        <v>0</v>
      </c>
      <c r="G58" s="2">
        <v>1</v>
      </c>
      <c r="H58" s="2">
        <v>2</v>
      </c>
      <c r="J58" s="1"/>
      <c r="M58" s="2">
        <v>3</v>
      </c>
      <c r="P58" s="1"/>
      <c r="V58" s="1"/>
      <c r="W58" s="2">
        <v>0</v>
      </c>
      <c r="X58" s="2">
        <v>0</v>
      </c>
      <c r="Y58" s="2">
        <v>0</v>
      </c>
      <c r="Z58" s="2">
        <v>2</v>
      </c>
      <c r="AA58" s="2"/>
      <c r="AB58" s="14"/>
      <c r="AC58" s="2"/>
      <c r="AD58" s="2"/>
      <c r="AE58" s="2">
        <v>2</v>
      </c>
      <c r="AF58" s="2"/>
      <c r="AG58" s="2"/>
      <c r="AH58" s="14"/>
      <c r="AI58" s="2"/>
      <c r="AJ58" s="2">
        <v>5</v>
      </c>
      <c r="AK58" s="2">
        <f t="shared" si="1"/>
        <v>-1</v>
      </c>
      <c r="AL58">
        <f>COUNT(E58:H58,K58:N58,Q58:T58,W58:Z58,AC58:AF58,#REF!,#REF!)</f>
        <v>10</v>
      </c>
    </row>
    <row r="59" spans="2:38" ht="12">
      <c r="B59" s="2">
        <v>46</v>
      </c>
      <c r="C59" s="8" t="s">
        <v>87</v>
      </c>
      <c r="D59" s="14">
        <v>16</v>
      </c>
      <c r="E59" s="2">
        <v>0</v>
      </c>
      <c r="F59" s="2">
        <v>1</v>
      </c>
      <c r="G59" s="2">
        <v>2</v>
      </c>
      <c r="H59" s="2">
        <v>2</v>
      </c>
      <c r="J59" s="1"/>
      <c r="M59" s="2">
        <v>5</v>
      </c>
      <c r="P59" s="1"/>
      <c r="V59" s="1"/>
      <c r="W59" s="2">
        <v>0</v>
      </c>
      <c r="X59" s="2">
        <v>0</v>
      </c>
      <c r="Y59" s="2">
        <v>0</v>
      </c>
      <c r="Z59" s="2">
        <v>0</v>
      </c>
      <c r="AA59" s="2" t="s">
        <v>10</v>
      </c>
      <c r="AB59" s="14"/>
      <c r="AC59" s="2"/>
      <c r="AD59" s="2"/>
      <c r="AE59" s="2">
        <v>0</v>
      </c>
      <c r="AF59" s="2"/>
      <c r="AG59" s="2"/>
      <c r="AH59" s="14"/>
      <c r="AI59" s="2"/>
      <c r="AJ59" s="2">
        <v>5</v>
      </c>
      <c r="AK59" s="2">
        <f t="shared" si="1"/>
        <v>-5</v>
      </c>
      <c r="AL59">
        <f>COUNT(E59:H59,K59:N59,Q59:T59,W59:Z59,AC59:AF59,#REF!,#REF!)</f>
        <v>10</v>
      </c>
    </row>
    <row r="60" spans="2:38" ht="12">
      <c r="B60" s="2">
        <v>47</v>
      </c>
      <c r="C60" s="8" t="s">
        <v>88</v>
      </c>
      <c r="D60" s="14">
        <v>17</v>
      </c>
      <c r="E60" s="2">
        <v>0</v>
      </c>
      <c r="F60" s="2">
        <v>0</v>
      </c>
      <c r="G60" s="2">
        <v>0</v>
      </c>
      <c r="H60" s="2">
        <v>2</v>
      </c>
      <c r="J60" s="1"/>
      <c r="M60" s="2">
        <v>2</v>
      </c>
      <c r="P60" s="1"/>
      <c r="V60" s="1"/>
      <c r="W60" s="2">
        <v>0</v>
      </c>
      <c r="X60" s="2">
        <v>0</v>
      </c>
      <c r="Y60" s="2">
        <v>0</v>
      </c>
      <c r="Z60" s="2">
        <v>0</v>
      </c>
      <c r="AA60" s="2"/>
      <c r="AB60" s="14"/>
      <c r="AC60" s="2"/>
      <c r="AD60" s="2"/>
      <c r="AE60" s="2">
        <v>0</v>
      </c>
      <c r="AF60" s="2"/>
      <c r="AG60" s="2"/>
      <c r="AH60" s="14"/>
      <c r="AI60" s="2"/>
      <c r="AJ60" s="2">
        <v>2</v>
      </c>
      <c r="AK60" s="2">
        <f t="shared" si="1"/>
        <v>-2</v>
      </c>
      <c r="AL60">
        <f>COUNT(E60:H60,K60:N60,Q60:T60,W60:Z60,AC60:AF60,#REF!,#REF!)</f>
        <v>10</v>
      </c>
    </row>
    <row r="61" spans="2:38" ht="12">
      <c r="B61" s="2">
        <v>48</v>
      </c>
      <c r="C61" s="8" t="s">
        <v>89</v>
      </c>
      <c r="D61" s="14">
        <v>18</v>
      </c>
      <c r="E61" s="2">
        <v>1</v>
      </c>
      <c r="F61" s="2">
        <v>0</v>
      </c>
      <c r="G61" s="2">
        <v>2</v>
      </c>
      <c r="H61" s="2">
        <v>1</v>
      </c>
      <c r="J61" s="1"/>
      <c r="M61" s="2">
        <v>4</v>
      </c>
      <c r="P61" s="1"/>
      <c r="V61" s="1"/>
      <c r="W61" s="2">
        <v>0</v>
      </c>
      <c r="X61" s="2">
        <v>0</v>
      </c>
      <c r="Y61" s="2">
        <v>0</v>
      </c>
      <c r="Z61" s="2">
        <v>0</v>
      </c>
      <c r="AA61" s="2"/>
      <c r="AB61" s="14"/>
      <c r="AC61" s="2"/>
      <c r="AD61" s="2"/>
      <c r="AE61" s="2">
        <v>0</v>
      </c>
      <c r="AF61" s="2"/>
      <c r="AG61" s="2"/>
      <c r="AH61" s="14"/>
      <c r="AI61" s="2"/>
      <c r="AJ61" s="2">
        <v>4</v>
      </c>
      <c r="AK61" s="2">
        <f t="shared" si="1"/>
        <v>-4</v>
      </c>
      <c r="AL61">
        <f>COUNT(E61:H61,K61:N61,Q61:T61,W61:Z61,AC61:AF61,#REF!,#REF!)</f>
        <v>10</v>
      </c>
    </row>
    <row r="62" spans="2:38" ht="12">
      <c r="B62" s="2">
        <v>49</v>
      </c>
      <c r="C62" s="8" t="s">
        <v>90</v>
      </c>
      <c r="D62" s="14">
        <v>19</v>
      </c>
      <c r="E62" s="2">
        <v>1</v>
      </c>
      <c r="F62" s="2">
        <v>1</v>
      </c>
      <c r="G62" s="2">
        <v>1</v>
      </c>
      <c r="H62" s="2">
        <v>2</v>
      </c>
      <c r="J62" s="1"/>
      <c r="M62" s="2">
        <v>5</v>
      </c>
      <c r="P62" s="1"/>
      <c r="V62" s="1"/>
      <c r="W62" s="2">
        <v>0</v>
      </c>
      <c r="X62" s="2">
        <v>0</v>
      </c>
      <c r="Y62" s="2">
        <v>0</v>
      </c>
      <c r="Z62" s="2">
        <v>0</v>
      </c>
      <c r="AA62" s="2"/>
      <c r="AB62" s="14"/>
      <c r="AC62" s="2"/>
      <c r="AD62" s="2"/>
      <c r="AE62" s="2">
        <v>0</v>
      </c>
      <c r="AF62" s="2"/>
      <c r="AG62" s="2"/>
      <c r="AH62" s="14"/>
      <c r="AI62" s="2"/>
      <c r="AJ62" s="2">
        <v>5</v>
      </c>
      <c r="AK62" s="2">
        <f t="shared" si="1"/>
        <v>-5</v>
      </c>
      <c r="AL62">
        <f>COUNT(E62:H62,K62:N62,Q62:T62,W62:Z62,AC62:AF62,#REF!,#REF!)</f>
        <v>10</v>
      </c>
    </row>
    <row r="63" spans="2:38" ht="12">
      <c r="B63" s="2">
        <v>50</v>
      </c>
      <c r="C63" s="8" t="s">
        <v>91</v>
      </c>
      <c r="D63" s="14">
        <v>20</v>
      </c>
      <c r="E63" s="2">
        <v>0</v>
      </c>
      <c r="F63" s="2">
        <v>0</v>
      </c>
      <c r="G63" s="2">
        <v>1</v>
      </c>
      <c r="H63" s="2">
        <v>1</v>
      </c>
      <c r="J63" s="1"/>
      <c r="M63" s="2">
        <v>2</v>
      </c>
      <c r="P63" s="1"/>
      <c r="V63" s="1"/>
      <c r="W63" s="2">
        <v>0</v>
      </c>
      <c r="X63" s="2">
        <v>0</v>
      </c>
      <c r="Y63" s="2">
        <v>0</v>
      </c>
      <c r="Z63" s="2">
        <v>0</v>
      </c>
      <c r="AA63" s="2"/>
      <c r="AB63" s="14"/>
      <c r="AC63" s="2"/>
      <c r="AD63" s="2"/>
      <c r="AE63" s="2">
        <v>0</v>
      </c>
      <c r="AF63" s="2"/>
      <c r="AG63" s="2"/>
      <c r="AH63" s="14"/>
      <c r="AI63" s="2"/>
      <c r="AJ63" s="2">
        <v>2</v>
      </c>
      <c r="AK63" s="2">
        <f t="shared" si="1"/>
        <v>-2</v>
      </c>
      <c r="AL63">
        <f>COUNT(E63:H63,K63:N63,Q63:T63,W63:Z63,AC63:AF63,#REF!,#REF!)</f>
        <v>10</v>
      </c>
    </row>
    <row r="64" spans="2:38" ht="12">
      <c r="B64" s="2">
        <v>51</v>
      </c>
      <c r="C64" s="8" t="s">
        <v>92</v>
      </c>
      <c r="D64" s="14">
        <v>21</v>
      </c>
      <c r="E64" s="2">
        <v>0</v>
      </c>
      <c r="F64" s="2">
        <v>0</v>
      </c>
      <c r="G64" s="2">
        <v>0</v>
      </c>
      <c r="H64" s="2">
        <v>0</v>
      </c>
      <c r="J64" s="1"/>
      <c r="M64" s="2">
        <v>0</v>
      </c>
      <c r="P64" s="1"/>
      <c r="V64" s="1"/>
      <c r="W64" s="2">
        <v>0</v>
      </c>
      <c r="X64" s="2">
        <v>0</v>
      </c>
      <c r="Y64" s="2">
        <v>0</v>
      </c>
      <c r="Z64" s="2">
        <v>0</v>
      </c>
      <c r="AA64" s="2"/>
      <c r="AB64" s="14"/>
      <c r="AC64" s="2"/>
      <c r="AD64" s="2"/>
      <c r="AE64" s="2">
        <v>0</v>
      </c>
      <c r="AF64" s="2"/>
      <c r="AG64" s="2"/>
      <c r="AH64" s="14"/>
      <c r="AI64" s="2"/>
      <c r="AJ64" s="2">
        <v>0</v>
      </c>
      <c r="AK64" s="2">
        <f t="shared" si="1"/>
        <v>0</v>
      </c>
      <c r="AL64">
        <f>COUNT(E64:H64,K64:N64,Q64:T64,W64:Z64,AC64:AF64,#REF!,#REF!)</f>
        <v>10</v>
      </c>
    </row>
    <row r="65" spans="2:38" ht="12">
      <c r="B65" s="2">
        <v>52</v>
      </c>
      <c r="C65" s="8" t="s">
        <v>93</v>
      </c>
      <c r="D65" s="14">
        <v>22</v>
      </c>
      <c r="E65" s="2">
        <v>0</v>
      </c>
      <c r="F65" s="2">
        <v>1</v>
      </c>
      <c r="G65" s="2">
        <v>1</v>
      </c>
      <c r="H65" s="2">
        <v>1</v>
      </c>
      <c r="J65" s="1"/>
      <c r="M65" s="2">
        <v>3</v>
      </c>
      <c r="P65" s="1"/>
      <c r="V65" s="1"/>
      <c r="W65" s="2">
        <v>0</v>
      </c>
      <c r="X65" s="2">
        <v>0</v>
      </c>
      <c r="Y65" s="2">
        <v>0</v>
      </c>
      <c r="Z65" s="2">
        <v>0</v>
      </c>
      <c r="AA65" s="2"/>
      <c r="AB65" s="14"/>
      <c r="AC65" s="2"/>
      <c r="AD65" s="2"/>
      <c r="AE65" s="2">
        <v>0</v>
      </c>
      <c r="AF65" s="2"/>
      <c r="AG65" s="2"/>
      <c r="AH65" s="14"/>
      <c r="AI65" s="2"/>
      <c r="AJ65" s="2">
        <v>3</v>
      </c>
      <c r="AK65" s="2">
        <f t="shared" si="1"/>
        <v>-3</v>
      </c>
      <c r="AL65">
        <f>COUNT(E65:H65,K65:N65,Q65:T65,W65:Z65,AC65:AF65,#REF!,#REF!)</f>
        <v>10</v>
      </c>
    </row>
    <row r="66" spans="2:38" ht="12">
      <c r="B66" s="2">
        <v>53</v>
      </c>
      <c r="C66" s="8" t="s">
        <v>94</v>
      </c>
      <c r="D66" s="14">
        <v>23</v>
      </c>
      <c r="E66" s="2">
        <v>0</v>
      </c>
      <c r="F66" s="2">
        <v>0</v>
      </c>
      <c r="G66" s="2">
        <v>2</v>
      </c>
      <c r="H66" s="2">
        <v>2</v>
      </c>
      <c r="J66" s="1"/>
      <c r="M66" s="2">
        <v>4</v>
      </c>
      <c r="P66" s="1"/>
      <c r="V66" s="1"/>
      <c r="W66" s="2">
        <v>0</v>
      </c>
      <c r="X66" s="2">
        <v>0</v>
      </c>
      <c r="Y66" s="2">
        <v>0</v>
      </c>
      <c r="Z66" s="2">
        <v>1</v>
      </c>
      <c r="AA66" s="2"/>
      <c r="AB66" s="14"/>
      <c r="AC66" s="2"/>
      <c r="AD66" s="2"/>
      <c r="AE66" s="2">
        <v>1</v>
      </c>
      <c r="AF66" s="2"/>
      <c r="AG66" s="2"/>
      <c r="AH66" s="14"/>
      <c r="AI66" s="2"/>
      <c r="AJ66" s="2">
        <v>5</v>
      </c>
      <c r="AK66" s="2">
        <f t="shared" si="1"/>
        <v>-3</v>
      </c>
      <c r="AL66">
        <f>COUNT(E66:H66,K66:N66,Q66:T66,W66:Z66,AC66:AF66,#REF!,#REF!)</f>
        <v>10</v>
      </c>
    </row>
    <row r="67" spans="2:38" ht="12">
      <c r="B67" s="2">
        <v>54</v>
      </c>
      <c r="C67" s="8" t="s">
        <v>95</v>
      </c>
      <c r="D67" s="14">
        <v>24</v>
      </c>
      <c r="E67" s="2">
        <v>0</v>
      </c>
      <c r="F67" s="2">
        <v>0</v>
      </c>
      <c r="G67" s="2">
        <v>0</v>
      </c>
      <c r="H67" s="2">
        <v>1</v>
      </c>
      <c r="J67" s="1"/>
      <c r="M67" s="2">
        <v>1</v>
      </c>
      <c r="P67" s="1"/>
      <c r="V67" s="1"/>
      <c r="W67" s="2">
        <v>0</v>
      </c>
      <c r="X67" s="2">
        <v>0</v>
      </c>
      <c r="Y67" s="2">
        <v>0</v>
      </c>
      <c r="Z67" s="2">
        <v>0</v>
      </c>
      <c r="AA67" s="2"/>
      <c r="AB67" s="14"/>
      <c r="AC67" s="2"/>
      <c r="AD67" s="2"/>
      <c r="AE67" s="2">
        <v>0</v>
      </c>
      <c r="AF67" s="2"/>
      <c r="AG67" s="2"/>
      <c r="AH67" s="14"/>
      <c r="AI67" s="2"/>
      <c r="AJ67" s="2">
        <v>1</v>
      </c>
      <c r="AK67" s="2">
        <f t="shared" si="1"/>
        <v>-1</v>
      </c>
      <c r="AL67">
        <f>COUNT(E67:H67,K67:N67,Q67:T67,W67:Z67,AC67:AF67,#REF!,#REF!)</f>
        <v>10</v>
      </c>
    </row>
    <row r="68" spans="2:38" ht="12">
      <c r="B68" s="2">
        <v>55</v>
      </c>
      <c r="C68" s="8" t="s">
        <v>96</v>
      </c>
      <c r="D68" s="14">
        <v>25</v>
      </c>
      <c r="E68" s="2">
        <v>0</v>
      </c>
      <c r="F68" s="2">
        <v>0</v>
      </c>
      <c r="G68" s="2">
        <v>1</v>
      </c>
      <c r="H68" s="2">
        <v>2</v>
      </c>
      <c r="J68" s="1"/>
      <c r="M68" s="2">
        <v>3</v>
      </c>
      <c r="P68" s="1"/>
      <c r="V68" s="1"/>
      <c r="W68" s="2">
        <v>0</v>
      </c>
      <c r="X68" s="2">
        <v>0</v>
      </c>
      <c r="Y68" s="2">
        <v>0</v>
      </c>
      <c r="Z68" s="2">
        <v>0</v>
      </c>
      <c r="AE68" s="2">
        <v>0</v>
      </c>
      <c r="AJ68" s="2">
        <v>3</v>
      </c>
      <c r="AK68" s="2">
        <f t="shared" si="1"/>
        <v>-3</v>
      </c>
      <c r="AL68">
        <f>COUNT(E68:H68,K68:N68,Q68:T68,W68:Z68,AC68:AF68,#REF!,#REF!)</f>
        <v>10</v>
      </c>
    </row>
    <row r="69" spans="2:38" ht="12">
      <c r="B69" s="2">
        <v>56</v>
      </c>
      <c r="C69" s="8" t="s">
        <v>23</v>
      </c>
      <c r="D69" s="14">
        <v>26</v>
      </c>
      <c r="E69" s="2">
        <v>0</v>
      </c>
      <c r="F69" s="2">
        <v>0</v>
      </c>
      <c r="G69" s="2">
        <v>0</v>
      </c>
      <c r="H69" s="2">
        <v>1</v>
      </c>
      <c r="J69" s="1"/>
      <c r="M69" s="2">
        <v>1</v>
      </c>
      <c r="P69" s="1"/>
      <c r="V69" s="1"/>
      <c r="W69" s="2">
        <v>0</v>
      </c>
      <c r="X69" s="2">
        <v>0</v>
      </c>
      <c r="Y69" s="2">
        <v>0</v>
      </c>
      <c r="Z69" s="2">
        <v>0</v>
      </c>
      <c r="AE69" s="2">
        <v>0</v>
      </c>
      <c r="AJ69" s="2">
        <v>1</v>
      </c>
      <c r="AK69" s="2">
        <f t="shared" si="1"/>
        <v>-1</v>
      </c>
      <c r="AL69">
        <f>COUNT(E69:H69,K69:N69,Q69:T69,W69:Z69,AC69:AF69,#REF!,#REF!)</f>
        <v>10</v>
      </c>
    </row>
    <row r="70" spans="2:38" ht="12">
      <c r="B70" s="2">
        <v>57</v>
      </c>
      <c r="C70" s="8" t="s">
        <v>97</v>
      </c>
      <c r="D70" s="14">
        <v>27</v>
      </c>
      <c r="E70" s="2">
        <v>1</v>
      </c>
      <c r="F70" s="2">
        <v>0</v>
      </c>
      <c r="G70" s="2">
        <v>1</v>
      </c>
      <c r="H70" s="2">
        <v>1</v>
      </c>
      <c r="J70" s="1"/>
      <c r="M70" s="2">
        <v>3</v>
      </c>
      <c r="P70" s="1"/>
      <c r="V70" s="1"/>
      <c r="W70" s="2">
        <v>0</v>
      </c>
      <c r="X70" s="2">
        <v>0</v>
      </c>
      <c r="Y70" s="2">
        <v>0</v>
      </c>
      <c r="Z70" s="2">
        <v>2</v>
      </c>
      <c r="AE70" s="2">
        <v>2</v>
      </c>
      <c r="AJ70" s="2">
        <v>5</v>
      </c>
      <c r="AK70" s="2">
        <f t="shared" si="1"/>
        <v>-1</v>
      </c>
      <c r="AL70">
        <f>COUNT(E70:H70,K70:N70,Q70:T70,W70:Z70,AC70:AF70,#REF!,#REF!)</f>
        <v>10</v>
      </c>
    </row>
    <row r="71" spans="2:38" ht="12">
      <c r="B71" s="2">
        <v>58</v>
      </c>
      <c r="C71" s="8" t="s">
        <v>98</v>
      </c>
      <c r="D71" s="14">
        <v>28</v>
      </c>
      <c r="E71" s="2">
        <v>0</v>
      </c>
      <c r="F71" s="2">
        <v>0</v>
      </c>
      <c r="G71" s="2">
        <v>1</v>
      </c>
      <c r="H71" s="2">
        <v>0</v>
      </c>
      <c r="J71" s="1"/>
      <c r="M71" s="2">
        <v>1</v>
      </c>
      <c r="P71" s="1"/>
      <c r="V71" s="1"/>
      <c r="W71" s="2">
        <v>0</v>
      </c>
      <c r="X71" s="2">
        <v>0</v>
      </c>
      <c r="Y71" s="2">
        <v>0</v>
      </c>
      <c r="Z71" s="2">
        <v>1</v>
      </c>
      <c r="AE71" s="2">
        <v>1</v>
      </c>
      <c r="AJ71" s="2">
        <v>2</v>
      </c>
      <c r="AK71" s="2">
        <f t="shared" si="1"/>
        <v>0</v>
      </c>
      <c r="AL71">
        <f>COUNT(E71:H71,K71:N71,Q71:T71,W71:Z71,AC71:AF71,#REF!,#REF!)</f>
        <v>10</v>
      </c>
    </row>
    <row r="72" spans="2:38" ht="12">
      <c r="B72" s="2">
        <v>59</v>
      </c>
      <c r="C72" s="8" t="s">
        <v>99</v>
      </c>
      <c r="D72" s="14">
        <v>29</v>
      </c>
      <c r="E72" s="2">
        <v>0</v>
      </c>
      <c r="F72" s="2">
        <v>2</v>
      </c>
      <c r="G72" s="2">
        <v>2</v>
      </c>
      <c r="H72" s="2">
        <v>3</v>
      </c>
      <c r="J72" s="1"/>
      <c r="M72" s="2">
        <v>7</v>
      </c>
      <c r="P72" s="1"/>
      <c r="V72" s="1"/>
      <c r="W72" s="2">
        <v>0</v>
      </c>
      <c r="X72" s="2">
        <v>0</v>
      </c>
      <c r="Y72" s="2">
        <v>1</v>
      </c>
      <c r="Z72" s="2">
        <v>1</v>
      </c>
      <c r="AE72" s="2">
        <v>2</v>
      </c>
      <c r="AJ72" s="2">
        <v>9</v>
      </c>
      <c r="AK72" s="2">
        <f t="shared" si="1"/>
        <v>-5</v>
      </c>
      <c r="AL72">
        <f>COUNT(E72:H72,K72:N72,Q72:T72,W72:Z72,AC72:AF72,#REF!,#REF!)</f>
        <v>10</v>
      </c>
    </row>
    <row r="73" spans="2:38" ht="12">
      <c r="B73" s="2">
        <v>60</v>
      </c>
      <c r="C73" s="8" t="s">
        <v>100</v>
      </c>
      <c r="D73" s="14">
        <v>30</v>
      </c>
      <c r="E73" s="2">
        <v>0</v>
      </c>
      <c r="F73" s="2">
        <v>0</v>
      </c>
      <c r="G73" s="2">
        <v>3</v>
      </c>
      <c r="H73" s="2">
        <v>3</v>
      </c>
      <c r="J73" s="1"/>
      <c r="M73" s="2">
        <v>6</v>
      </c>
      <c r="P73" s="1"/>
      <c r="V73" s="1"/>
      <c r="W73" s="2">
        <v>0</v>
      </c>
      <c r="X73" s="2">
        <v>0</v>
      </c>
      <c r="Y73" s="2">
        <v>2</v>
      </c>
      <c r="Z73" s="2">
        <v>2</v>
      </c>
      <c r="AE73" s="2">
        <v>4</v>
      </c>
      <c r="AJ73" s="2">
        <v>10</v>
      </c>
      <c r="AK73" s="2">
        <f t="shared" si="1"/>
        <v>-2</v>
      </c>
      <c r="AL73">
        <f>COUNT(E73:H73,K73:N73,Q73:T73,W73:Z73,AC73:AF73,#REF!,#REF!)</f>
        <v>10</v>
      </c>
    </row>
    <row r="74" ht="12.75" thickBot="1">
      <c r="AG74" s="2"/>
    </row>
    <row r="75" spans="36:37" ht="15.75" thickBot="1">
      <c r="AJ75" s="26">
        <v>120</v>
      </c>
      <c r="AK75" s="26">
        <f>SUM(AK44:AK73)</f>
        <v>-88</v>
      </c>
    </row>
    <row r="76" spans="13:31" ht="12.75" thickBot="1">
      <c r="M76" s="40">
        <f>SUM(M44:M73)</f>
        <v>104</v>
      </c>
      <c r="AE76" s="40">
        <f>SUM(AE44:AE73)</f>
        <v>16</v>
      </c>
    </row>
    <row r="90" ht="12.75" thickBot="1"/>
    <row r="91" spans="36:38" ht="15.75" thickBot="1">
      <c r="AJ91" s="27">
        <v>254</v>
      </c>
      <c r="AK91" s="91"/>
      <c r="AL91" s="8"/>
    </row>
    <row r="92" spans="36:37" ht="12">
      <c r="AJ92"/>
      <c r="AK92"/>
    </row>
    <row r="97" spans="3:9" ht="12">
      <c r="C97" s="8" t="s">
        <v>28</v>
      </c>
      <c r="D97" s="2"/>
      <c r="E97" s="140" t="s">
        <v>43</v>
      </c>
      <c r="F97" s="140"/>
      <c r="G97" s="140"/>
      <c r="H97" s="140"/>
      <c r="I97" s="140"/>
    </row>
    <row r="98" spans="3:12" ht="15">
      <c r="C98" s="29" t="s">
        <v>15</v>
      </c>
      <c r="D98" s="2"/>
      <c r="E98" s="141">
        <f>AJ38</f>
        <v>134</v>
      </c>
      <c r="F98" s="141"/>
      <c r="G98" s="141"/>
      <c r="H98" s="141"/>
      <c r="I98" s="141"/>
      <c r="K98" s="137"/>
      <c r="L98" s="137"/>
    </row>
    <row r="99" spans="3:12" ht="15">
      <c r="C99" s="29" t="s">
        <v>14</v>
      </c>
      <c r="D99" s="2"/>
      <c r="E99" s="141">
        <v>120</v>
      </c>
      <c r="F99" s="141"/>
      <c r="G99" s="141"/>
      <c r="H99" s="141"/>
      <c r="I99" s="141"/>
      <c r="K99" s="137"/>
      <c r="L99" s="137"/>
    </row>
    <row r="100" spans="3:9" ht="15">
      <c r="C100" s="30" t="s">
        <v>11</v>
      </c>
      <c r="D100" s="2"/>
      <c r="E100" s="134">
        <v>0.09</v>
      </c>
      <c r="F100" s="135"/>
      <c r="G100" s="135"/>
      <c r="H100" s="135"/>
      <c r="I100" s="135"/>
    </row>
  </sheetData>
  <sheetProtection/>
  <mergeCells count="22">
    <mergeCell ref="A42:C42"/>
    <mergeCell ref="A3:C3"/>
    <mergeCell ref="AJ5:AJ6"/>
    <mergeCell ref="AJ42:AJ43"/>
    <mergeCell ref="K6:O6"/>
    <mergeCell ref="AC6:AG6"/>
    <mergeCell ref="E4:I4"/>
    <mergeCell ref="K4:O4"/>
    <mergeCell ref="Q4:U4"/>
    <mergeCell ref="AC5:AF5"/>
    <mergeCell ref="E97:I97"/>
    <mergeCell ref="E98:I98"/>
    <mergeCell ref="W4:AA4"/>
    <mergeCell ref="AC4:AG4"/>
    <mergeCell ref="E5:H5"/>
    <mergeCell ref="K5:N5"/>
    <mergeCell ref="Q5:T5"/>
    <mergeCell ref="W5:Z5"/>
    <mergeCell ref="E100:I100"/>
    <mergeCell ref="K99:L99"/>
    <mergeCell ref="E99:I99"/>
    <mergeCell ref="K98:L98"/>
  </mergeCells>
  <printOptions/>
  <pageMargins left="0.75" right="0.75" top="1" bottom="1" header="0.5" footer="0.5"/>
  <pageSetup horizontalDpi="600" verticalDpi="600" orientation="portrait" scale="3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Q5" sqref="Q5:Q34"/>
    </sheetView>
  </sheetViews>
  <sheetFormatPr defaultColWidth="11.421875" defaultRowHeight="12.75"/>
  <cols>
    <col min="1" max="16384" width="8.8515625" style="0" customWidth="1"/>
  </cols>
  <sheetData>
    <row r="1" spans="1:17" ht="15">
      <c r="A1" s="141" t="s">
        <v>133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ht="12.75" thickBot="1"/>
    <row r="3" spans="1:17" ht="15.75" thickBot="1">
      <c r="A3" s="102" t="s">
        <v>15</v>
      </c>
      <c r="B3" s="103"/>
      <c r="C3" s="103"/>
      <c r="D3" s="103"/>
      <c r="E3" s="103"/>
      <c r="F3" s="103"/>
      <c r="G3" s="103"/>
      <c r="H3" s="104"/>
      <c r="J3" s="102" t="s">
        <v>14</v>
      </c>
      <c r="K3" s="103"/>
      <c r="L3" s="103"/>
      <c r="M3" s="103"/>
      <c r="N3" s="103"/>
      <c r="O3" s="103"/>
      <c r="P3" s="103"/>
      <c r="Q3" s="104"/>
    </row>
    <row r="4" spans="1:17" ht="12.75" thickBot="1">
      <c r="A4" s="40" t="s">
        <v>135</v>
      </c>
      <c r="B4" s="62" t="s">
        <v>41</v>
      </c>
      <c r="C4" s="62"/>
      <c r="D4" s="62" t="s">
        <v>42</v>
      </c>
      <c r="E4" s="62"/>
      <c r="F4" s="62" t="s">
        <v>134</v>
      </c>
      <c r="G4" s="62"/>
      <c r="H4" s="63" t="s">
        <v>110</v>
      </c>
      <c r="J4" s="40" t="s">
        <v>135</v>
      </c>
      <c r="K4" s="62" t="s">
        <v>41</v>
      </c>
      <c r="L4" s="62"/>
      <c r="M4" s="62" t="s">
        <v>42</v>
      </c>
      <c r="N4" s="62"/>
      <c r="O4" s="62" t="s">
        <v>134</v>
      </c>
      <c r="P4" s="62"/>
      <c r="Q4" s="63" t="s">
        <v>110</v>
      </c>
    </row>
    <row r="5" spans="1:17" ht="12">
      <c r="A5" s="68">
        <v>1</v>
      </c>
      <c r="B5" s="64">
        <f>SUM('Upper Gum by grp'!N5,'Lower Gum by grp'!M7)</f>
        <v>5</v>
      </c>
      <c r="C5" s="64"/>
      <c r="D5" s="64">
        <f>SUM('Upper Gum by grp'!AF5,'Lower Gum by grp'!AE7)</f>
        <v>9</v>
      </c>
      <c r="E5" s="64"/>
      <c r="F5" s="64">
        <f>SUM(B5,D5)</f>
        <v>14</v>
      </c>
      <c r="G5" s="64"/>
      <c r="H5" s="65">
        <f>D5-B5</f>
        <v>4</v>
      </c>
      <c r="J5" s="68">
        <v>31</v>
      </c>
      <c r="K5" s="64">
        <f>SUM('Upper Gum by grp'!N45,'Lower Gum by grp'!M44)</f>
        <v>6</v>
      </c>
      <c r="L5" s="64"/>
      <c r="M5" s="64">
        <f>SUM('Upper Gum by grp'!AF45,'Lower Gum by grp'!AE44)</f>
        <v>5</v>
      </c>
      <c r="N5" s="64"/>
      <c r="O5" s="64">
        <f>SUM(K5,M5)</f>
        <v>11</v>
      </c>
      <c r="P5" s="64"/>
      <c r="Q5" s="65">
        <f>M5-K5</f>
        <v>-1</v>
      </c>
    </row>
    <row r="6" spans="1:17" ht="12">
      <c r="A6" s="68">
        <v>2</v>
      </c>
      <c r="B6" s="64">
        <f>SUM('Upper Gum by grp'!N6,'Lower Gum by grp'!M8)</f>
        <v>11</v>
      </c>
      <c r="C6" s="64"/>
      <c r="D6" s="64">
        <f>SUM('Upper Gum by grp'!AF6,'Lower Gum by grp'!AE8)</f>
        <v>7</v>
      </c>
      <c r="E6" s="64"/>
      <c r="F6" s="64">
        <f aca="true" t="shared" si="0" ref="F6:F34">SUM(B6,D6)</f>
        <v>18</v>
      </c>
      <c r="G6" s="64"/>
      <c r="H6" s="65">
        <f aca="true" t="shared" si="1" ref="H6:H34">D6-B6</f>
        <v>-4</v>
      </c>
      <c r="J6" s="68">
        <v>32</v>
      </c>
      <c r="K6" s="64">
        <f>SUM('Upper Gum by grp'!N46,'Lower Gum by grp'!M45)</f>
        <v>7</v>
      </c>
      <c r="L6" s="64"/>
      <c r="M6" s="64">
        <f>SUM('Upper Gum by grp'!AF46,'Lower Gum by grp'!AE45)</f>
        <v>2</v>
      </c>
      <c r="N6" s="64"/>
      <c r="O6" s="64">
        <f aca="true" t="shared" si="2" ref="O6:O34">SUM(K6,M6)</f>
        <v>9</v>
      </c>
      <c r="P6" s="64"/>
      <c r="Q6" s="65">
        <f aca="true" t="shared" si="3" ref="Q6:Q34">M6-K6</f>
        <v>-5</v>
      </c>
    </row>
    <row r="7" spans="1:17" ht="12">
      <c r="A7" s="68">
        <v>3</v>
      </c>
      <c r="B7" s="64">
        <f>SUM('Upper Gum by grp'!N7,'Lower Gum by grp'!M9)</f>
        <v>16</v>
      </c>
      <c r="C7" s="64"/>
      <c r="D7" s="64">
        <f>SUM('Upper Gum by grp'!AF7,'Lower Gum by grp'!AE9)</f>
        <v>8</v>
      </c>
      <c r="E7" s="64"/>
      <c r="F7" s="64">
        <f t="shared" si="0"/>
        <v>24</v>
      </c>
      <c r="G7" s="64"/>
      <c r="H7" s="65">
        <f t="shared" si="1"/>
        <v>-8</v>
      </c>
      <c r="J7" s="68">
        <v>33</v>
      </c>
      <c r="K7" s="64">
        <f>SUM('Upper Gum by grp'!N47,'Lower Gum by grp'!M46)</f>
        <v>10</v>
      </c>
      <c r="L7" s="64"/>
      <c r="M7" s="64">
        <f>SUM('Upper Gum by grp'!AF47,'Lower Gum by grp'!AE46)</f>
        <v>9</v>
      </c>
      <c r="N7" s="64"/>
      <c r="O7" s="64">
        <f t="shared" si="2"/>
        <v>19</v>
      </c>
      <c r="P7" s="64"/>
      <c r="Q7" s="65">
        <f t="shared" si="3"/>
        <v>-1</v>
      </c>
    </row>
    <row r="8" spans="1:17" ht="12">
      <c r="A8" s="68">
        <v>4</v>
      </c>
      <c r="B8" s="64">
        <f>SUM('Upper Gum by grp'!N8,'Lower Gum by grp'!M10)</f>
        <v>14</v>
      </c>
      <c r="C8" s="64"/>
      <c r="D8" s="64">
        <f>SUM('Upper Gum by grp'!AF8,'Lower Gum by grp'!AE10)</f>
        <v>9</v>
      </c>
      <c r="E8" s="64"/>
      <c r="F8" s="64">
        <f t="shared" si="0"/>
        <v>23</v>
      </c>
      <c r="G8" s="64"/>
      <c r="H8" s="65">
        <f t="shared" si="1"/>
        <v>-5</v>
      </c>
      <c r="J8" s="68">
        <v>34</v>
      </c>
      <c r="K8" s="64">
        <f>SUM('Upper Gum by grp'!N48,'Lower Gum by grp'!M47)</f>
        <v>5</v>
      </c>
      <c r="L8" s="64"/>
      <c r="M8" s="64">
        <f>SUM('Upper Gum by grp'!AF48,'Lower Gum by grp'!AE47)</f>
        <v>0</v>
      </c>
      <c r="N8" s="64"/>
      <c r="O8" s="64">
        <f t="shared" si="2"/>
        <v>5</v>
      </c>
      <c r="P8" s="64"/>
      <c r="Q8" s="65">
        <f t="shared" si="3"/>
        <v>-5</v>
      </c>
    </row>
    <row r="9" spans="1:17" ht="12">
      <c r="A9" s="68">
        <v>5</v>
      </c>
      <c r="B9" s="64">
        <f>SUM('Upper Gum by grp'!N9,'Lower Gum by grp'!M11)</f>
        <v>4</v>
      </c>
      <c r="C9" s="64"/>
      <c r="D9" s="64">
        <f>SUM('Upper Gum by grp'!AF9,'Lower Gum by grp'!AE11)</f>
        <v>11</v>
      </c>
      <c r="E9" s="64"/>
      <c r="F9" s="64">
        <f t="shared" si="0"/>
        <v>15</v>
      </c>
      <c r="G9" s="64"/>
      <c r="H9" s="65">
        <f t="shared" si="1"/>
        <v>7</v>
      </c>
      <c r="J9" s="68">
        <v>35</v>
      </c>
      <c r="K9" s="64">
        <f>SUM('Upper Gum by grp'!N49,'Lower Gum by grp'!M48)</f>
        <v>21</v>
      </c>
      <c r="L9" s="64"/>
      <c r="M9" s="64">
        <f>SUM('Upper Gum by grp'!AF49,'Lower Gum by grp'!AE48)</f>
        <v>2</v>
      </c>
      <c r="N9" s="64"/>
      <c r="O9" s="64">
        <f t="shared" si="2"/>
        <v>23</v>
      </c>
      <c r="P9" s="64"/>
      <c r="Q9" s="65">
        <f t="shared" si="3"/>
        <v>-19</v>
      </c>
    </row>
    <row r="10" spans="1:17" ht="12">
      <c r="A10" s="68">
        <v>6</v>
      </c>
      <c r="B10" s="64">
        <f>SUM('Upper Gum by grp'!N10,'Lower Gum by grp'!M12)</f>
        <v>8</v>
      </c>
      <c r="C10" s="64"/>
      <c r="D10" s="64">
        <f>SUM('Upper Gum by grp'!AF10,'Lower Gum by grp'!AE12)</f>
        <v>6</v>
      </c>
      <c r="E10" s="64"/>
      <c r="F10" s="64">
        <f t="shared" si="0"/>
        <v>14</v>
      </c>
      <c r="G10" s="64"/>
      <c r="H10" s="65">
        <f t="shared" si="1"/>
        <v>-2</v>
      </c>
      <c r="J10" s="68">
        <v>36</v>
      </c>
      <c r="K10" s="64">
        <f>SUM('Upper Gum by grp'!N50,'Lower Gum by grp'!M49)</f>
        <v>13</v>
      </c>
      <c r="L10" s="64"/>
      <c r="M10" s="64">
        <f>SUM('Upper Gum by grp'!AF50,'Lower Gum by grp'!AE49)</f>
        <v>0</v>
      </c>
      <c r="N10" s="64"/>
      <c r="O10" s="64">
        <f t="shared" si="2"/>
        <v>13</v>
      </c>
      <c r="P10" s="64"/>
      <c r="Q10" s="65">
        <f t="shared" si="3"/>
        <v>-13</v>
      </c>
    </row>
    <row r="11" spans="1:17" ht="12">
      <c r="A11" s="68">
        <v>7</v>
      </c>
      <c r="B11" s="64">
        <f>SUM('Upper Gum by grp'!N11,'Lower Gum by grp'!M13)</f>
        <v>1</v>
      </c>
      <c r="C11" s="64"/>
      <c r="D11" s="64">
        <f>SUM('Upper Gum by grp'!AF11,'Lower Gum by grp'!AE13)</f>
        <v>5</v>
      </c>
      <c r="E11" s="64"/>
      <c r="F11" s="64">
        <f t="shared" si="0"/>
        <v>6</v>
      </c>
      <c r="G11" s="64"/>
      <c r="H11" s="65">
        <f t="shared" si="1"/>
        <v>4</v>
      </c>
      <c r="J11" s="68">
        <v>37</v>
      </c>
      <c r="K11" s="64">
        <f>SUM('Upper Gum by grp'!N51,'Lower Gum by grp'!M50)</f>
        <v>11</v>
      </c>
      <c r="L11" s="64"/>
      <c r="M11" s="64">
        <f>SUM('Upper Gum by grp'!AF51,'Lower Gum by grp'!AE50)</f>
        <v>1</v>
      </c>
      <c r="N11" s="64"/>
      <c r="O11" s="64">
        <f t="shared" si="2"/>
        <v>12</v>
      </c>
      <c r="P11" s="64"/>
      <c r="Q11" s="65">
        <f t="shared" si="3"/>
        <v>-10</v>
      </c>
    </row>
    <row r="12" spans="1:17" ht="12">
      <c r="A12" s="68">
        <v>8</v>
      </c>
      <c r="B12" s="64">
        <f>SUM('Upper Gum by grp'!N12,'Lower Gum by grp'!M14)</f>
        <v>3</v>
      </c>
      <c r="C12" s="64"/>
      <c r="D12" s="64">
        <f>SUM('Upper Gum by grp'!AF12,'Lower Gum by grp'!AE14)</f>
        <v>7</v>
      </c>
      <c r="E12" s="64"/>
      <c r="F12" s="64">
        <f t="shared" si="0"/>
        <v>10</v>
      </c>
      <c r="G12" s="64"/>
      <c r="H12" s="65">
        <f t="shared" si="1"/>
        <v>4</v>
      </c>
      <c r="J12" s="68">
        <v>38</v>
      </c>
      <c r="K12" s="64">
        <f>SUM('Upper Gum by grp'!N52,'Lower Gum by grp'!M51)</f>
        <v>13</v>
      </c>
      <c r="L12" s="64"/>
      <c r="M12" s="64">
        <f>SUM('Upper Gum by grp'!AF52,'Lower Gum by grp'!AE51)</f>
        <v>7</v>
      </c>
      <c r="N12" s="64"/>
      <c r="O12" s="64">
        <f t="shared" si="2"/>
        <v>20</v>
      </c>
      <c r="P12" s="64"/>
      <c r="Q12" s="65">
        <f t="shared" si="3"/>
        <v>-6</v>
      </c>
    </row>
    <row r="13" spans="1:17" ht="12">
      <c r="A13" s="68">
        <v>9</v>
      </c>
      <c r="B13" s="64">
        <f>SUM('Upper Gum by grp'!N13,'Lower Gum by grp'!M15)</f>
        <v>8</v>
      </c>
      <c r="C13" s="64"/>
      <c r="D13" s="64">
        <f>SUM('Upper Gum by grp'!AF13,'Lower Gum by grp'!AE15)</f>
        <v>13</v>
      </c>
      <c r="E13" s="64"/>
      <c r="F13" s="64">
        <f t="shared" si="0"/>
        <v>21</v>
      </c>
      <c r="G13" s="64"/>
      <c r="H13" s="65">
        <f t="shared" si="1"/>
        <v>5</v>
      </c>
      <c r="J13" s="68">
        <v>39</v>
      </c>
      <c r="K13" s="64">
        <f>SUM('Upper Gum by grp'!N53,'Lower Gum by grp'!M52)</f>
        <v>7</v>
      </c>
      <c r="L13" s="64"/>
      <c r="M13" s="64">
        <f>SUM('Upper Gum by grp'!AF53,'Lower Gum by grp'!AE52)</f>
        <v>1</v>
      </c>
      <c r="N13" s="64"/>
      <c r="O13" s="64">
        <f t="shared" si="2"/>
        <v>8</v>
      </c>
      <c r="P13" s="64"/>
      <c r="Q13" s="65">
        <f t="shared" si="3"/>
        <v>-6</v>
      </c>
    </row>
    <row r="14" spans="1:17" ht="12">
      <c r="A14" s="68">
        <v>10</v>
      </c>
      <c r="B14" s="64">
        <f>SUM('Upper Gum by grp'!N14,'Lower Gum by grp'!M16)</f>
        <v>2</v>
      </c>
      <c r="C14" s="64"/>
      <c r="D14" s="64">
        <f>SUM('Upper Gum by grp'!AF14,'Lower Gum by grp'!AE16)</f>
        <v>5</v>
      </c>
      <c r="E14" s="64"/>
      <c r="F14" s="64">
        <f t="shared" si="0"/>
        <v>7</v>
      </c>
      <c r="G14" s="64"/>
      <c r="H14" s="65">
        <f t="shared" si="1"/>
        <v>3</v>
      </c>
      <c r="J14" s="68">
        <v>40</v>
      </c>
      <c r="K14" s="64">
        <f>SUM('Upper Gum by grp'!N54,'Lower Gum by grp'!M53)</f>
        <v>9</v>
      </c>
      <c r="L14" s="64"/>
      <c r="M14" s="64">
        <f>SUM('Upper Gum by grp'!AF54,'Lower Gum by grp'!AE53)</f>
        <v>1</v>
      </c>
      <c r="N14" s="64"/>
      <c r="O14" s="64">
        <f t="shared" si="2"/>
        <v>10</v>
      </c>
      <c r="P14" s="64"/>
      <c r="Q14" s="65">
        <f t="shared" si="3"/>
        <v>-8</v>
      </c>
    </row>
    <row r="15" spans="1:17" ht="12">
      <c r="A15" s="68">
        <v>11</v>
      </c>
      <c r="B15" s="64">
        <f>SUM('Upper Gum by grp'!N15,'Lower Gum by grp'!M17)</f>
        <v>6</v>
      </c>
      <c r="C15" s="64"/>
      <c r="D15" s="64">
        <f>SUM('Upper Gum by grp'!AF15,'Lower Gum by grp'!AE17)</f>
        <v>6</v>
      </c>
      <c r="E15" s="64"/>
      <c r="F15" s="64">
        <f t="shared" si="0"/>
        <v>12</v>
      </c>
      <c r="G15" s="64"/>
      <c r="H15" s="65">
        <f t="shared" si="1"/>
        <v>0</v>
      </c>
      <c r="J15" s="68">
        <v>41</v>
      </c>
      <c r="K15" s="64">
        <f>SUM('Upper Gum by grp'!N55,'Lower Gum by grp'!M54)</f>
        <v>15</v>
      </c>
      <c r="L15" s="64"/>
      <c r="M15" s="64">
        <f>SUM('Upper Gum by grp'!AF55,'Lower Gum by grp'!AE54)</f>
        <v>3</v>
      </c>
      <c r="N15" s="64"/>
      <c r="O15" s="64">
        <f t="shared" si="2"/>
        <v>18</v>
      </c>
      <c r="P15" s="64"/>
      <c r="Q15" s="65">
        <f t="shared" si="3"/>
        <v>-12</v>
      </c>
    </row>
    <row r="16" spans="1:17" ht="12">
      <c r="A16" s="68">
        <v>12</v>
      </c>
      <c r="B16" s="64">
        <f>SUM('Upper Gum by grp'!N16,'Lower Gum by grp'!M18)</f>
        <v>13</v>
      </c>
      <c r="C16" s="64"/>
      <c r="D16" s="64">
        <f>SUM('Upper Gum by grp'!AF16,'Lower Gum by grp'!AE18)</f>
        <v>14</v>
      </c>
      <c r="E16" s="64"/>
      <c r="F16" s="64">
        <f t="shared" si="0"/>
        <v>27</v>
      </c>
      <c r="G16" s="64"/>
      <c r="H16" s="65">
        <f t="shared" si="1"/>
        <v>1</v>
      </c>
      <c r="J16" s="68">
        <v>42</v>
      </c>
      <c r="K16" s="64">
        <f>SUM('Upper Gum by grp'!N56,'Lower Gum by grp'!M55)</f>
        <v>9</v>
      </c>
      <c r="L16" s="64"/>
      <c r="M16" s="64">
        <f>SUM('Upper Gum by grp'!AF56,'Lower Gum by grp'!AE55)</f>
        <v>0</v>
      </c>
      <c r="N16" s="64"/>
      <c r="O16" s="64">
        <f t="shared" si="2"/>
        <v>9</v>
      </c>
      <c r="P16" s="64"/>
      <c r="Q16" s="65">
        <f t="shared" si="3"/>
        <v>-9</v>
      </c>
    </row>
    <row r="17" spans="1:17" ht="12">
      <c r="A17" s="68">
        <v>13</v>
      </c>
      <c r="B17" s="64">
        <f>SUM('Upper Gum by grp'!N17,'Lower Gum by grp'!M19)</f>
        <v>7</v>
      </c>
      <c r="C17" s="64"/>
      <c r="D17" s="64">
        <f>SUM('Upper Gum by grp'!AF17,'Lower Gum by grp'!AE19)</f>
        <v>4</v>
      </c>
      <c r="E17" s="64"/>
      <c r="F17" s="64">
        <f t="shared" si="0"/>
        <v>11</v>
      </c>
      <c r="G17" s="64"/>
      <c r="H17" s="65">
        <f t="shared" si="1"/>
        <v>-3</v>
      </c>
      <c r="J17" s="68">
        <v>43</v>
      </c>
      <c r="K17" s="64">
        <f>SUM('Upper Gum by grp'!N57,'Lower Gum by grp'!M56)</f>
        <v>6</v>
      </c>
      <c r="L17" s="64"/>
      <c r="M17" s="64">
        <f>SUM('Upper Gum by grp'!AF57,'Lower Gum by grp'!AE56)</f>
        <v>1</v>
      </c>
      <c r="N17" s="64"/>
      <c r="O17" s="64">
        <f t="shared" si="2"/>
        <v>7</v>
      </c>
      <c r="P17" s="64"/>
      <c r="Q17" s="65">
        <f t="shared" si="3"/>
        <v>-5</v>
      </c>
    </row>
    <row r="18" spans="1:17" ht="12">
      <c r="A18" s="68">
        <v>14</v>
      </c>
      <c r="B18" s="64">
        <f>SUM('Upper Gum by grp'!N18,'Lower Gum by grp'!M20)</f>
        <v>3</v>
      </c>
      <c r="C18" s="64"/>
      <c r="D18" s="64">
        <f>SUM('Upper Gum by grp'!AF18,'Lower Gum by grp'!AE20)</f>
        <v>0</v>
      </c>
      <c r="E18" s="64"/>
      <c r="F18" s="64">
        <f t="shared" si="0"/>
        <v>3</v>
      </c>
      <c r="G18" s="64"/>
      <c r="H18" s="65">
        <f t="shared" si="1"/>
        <v>-3</v>
      </c>
      <c r="J18" s="68">
        <v>44</v>
      </c>
      <c r="K18" s="64">
        <f>SUM('Upper Gum by grp'!N58,'Lower Gum by grp'!M57)</f>
        <v>7</v>
      </c>
      <c r="L18" s="64"/>
      <c r="M18" s="64">
        <f>SUM('Upper Gum by grp'!AF58,'Lower Gum by grp'!AE57)</f>
        <v>1</v>
      </c>
      <c r="N18" s="64"/>
      <c r="O18" s="64">
        <f t="shared" si="2"/>
        <v>8</v>
      </c>
      <c r="P18" s="64"/>
      <c r="Q18" s="65">
        <f t="shared" si="3"/>
        <v>-6</v>
      </c>
    </row>
    <row r="19" spans="1:17" ht="12">
      <c r="A19" s="68">
        <v>15</v>
      </c>
      <c r="B19" s="64">
        <f>SUM('Upper Gum by grp'!N19,'Lower Gum by grp'!M21)</f>
        <v>0</v>
      </c>
      <c r="C19" s="64"/>
      <c r="D19" s="64">
        <f>SUM('Upper Gum by grp'!AF19,'Lower Gum by grp'!AE21)</f>
        <v>0</v>
      </c>
      <c r="E19" s="64"/>
      <c r="F19" s="64">
        <f t="shared" si="0"/>
        <v>0</v>
      </c>
      <c r="G19" s="64"/>
      <c r="H19" s="65">
        <f t="shared" si="1"/>
        <v>0</v>
      </c>
      <c r="J19" s="68">
        <v>45</v>
      </c>
      <c r="K19" s="64">
        <f>SUM('Upper Gum by grp'!N59,'Lower Gum by grp'!M58)</f>
        <v>8</v>
      </c>
      <c r="L19" s="64"/>
      <c r="M19" s="64">
        <f>SUM('Upper Gum by grp'!AF59,'Lower Gum by grp'!AE58)</f>
        <v>3</v>
      </c>
      <c r="N19" s="64"/>
      <c r="O19" s="64">
        <f t="shared" si="2"/>
        <v>11</v>
      </c>
      <c r="P19" s="64"/>
      <c r="Q19" s="65">
        <f t="shared" si="3"/>
        <v>-5</v>
      </c>
    </row>
    <row r="20" spans="1:17" ht="12">
      <c r="A20" s="68">
        <v>16</v>
      </c>
      <c r="B20" s="64">
        <f>SUM('Upper Gum by grp'!N20,'Lower Gum by grp'!M22)</f>
        <v>3</v>
      </c>
      <c r="C20" s="64"/>
      <c r="D20" s="64">
        <f>SUM('Upper Gum by grp'!AF20,'Lower Gum by grp'!AE22)</f>
        <v>5</v>
      </c>
      <c r="E20" s="64"/>
      <c r="F20" s="64">
        <f t="shared" si="0"/>
        <v>8</v>
      </c>
      <c r="G20" s="64"/>
      <c r="H20" s="65">
        <f t="shared" si="1"/>
        <v>2</v>
      </c>
      <c r="J20" s="68">
        <v>46</v>
      </c>
      <c r="K20" s="64">
        <f>SUM('Upper Gum by grp'!N60,'Lower Gum by grp'!M59)</f>
        <v>8</v>
      </c>
      <c r="L20" s="64"/>
      <c r="M20" s="64">
        <f>SUM('Upper Gum by grp'!AF60,'Lower Gum by grp'!AE59)</f>
        <v>2</v>
      </c>
      <c r="N20" s="64"/>
      <c r="O20" s="64">
        <f t="shared" si="2"/>
        <v>10</v>
      </c>
      <c r="P20" s="64"/>
      <c r="Q20" s="65">
        <f t="shared" si="3"/>
        <v>-6</v>
      </c>
    </row>
    <row r="21" spans="1:17" ht="12">
      <c r="A21" s="68">
        <v>17</v>
      </c>
      <c r="B21" s="64">
        <f>SUM('Upper Gum by grp'!N21,'Lower Gum by grp'!M23)</f>
        <v>3</v>
      </c>
      <c r="C21" s="64"/>
      <c r="D21" s="64">
        <f>SUM('Upper Gum by grp'!AF21,'Lower Gum by grp'!AE23)</f>
        <v>2</v>
      </c>
      <c r="E21" s="64"/>
      <c r="F21" s="64">
        <f t="shared" si="0"/>
        <v>5</v>
      </c>
      <c r="G21" s="64"/>
      <c r="H21" s="65">
        <f t="shared" si="1"/>
        <v>-1</v>
      </c>
      <c r="J21" s="68">
        <v>47</v>
      </c>
      <c r="K21" s="64">
        <f>SUM('Upper Gum by grp'!N61,'Lower Gum by grp'!M60)</f>
        <v>5</v>
      </c>
      <c r="L21" s="64"/>
      <c r="M21" s="64">
        <f>SUM('Upper Gum by grp'!AF61,'Lower Gum by grp'!AE60)</f>
        <v>0</v>
      </c>
      <c r="N21" s="64"/>
      <c r="O21" s="64">
        <f t="shared" si="2"/>
        <v>5</v>
      </c>
      <c r="P21" s="64"/>
      <c r="Q21" s="65">
        <f t="shared" si="3"/>
        <v>-5</v>
      </c>
    </row>
    <row r="22" spans="1:17" ht="12">
      <c r="A22" s="68">
        <v>18</v>
      </c>
      <c r="B22" s="64">
        <f>SUM('Upper Gum by grp'!N22,'Lower Gum by grp'!M24)</f>
        <v>4</v>
      </c>
      <c r="C22" s="64"/>
      <c r="D22" s="64">
        <f>SUM('Upper Gum by grp'!AF22,'Lower Gum by grp'!AE24)</f>
        <v>3</v>
      </c>
      <c r="E22" s="64"/>
      <c r="F22" s="64">
        <f t="shared" si="0"/>
        <v>7</v>
      </c>
      <c r="G22" s="64"/>
      <c r="H22" s="65">
        <f t="shared" si="1"/>
        <v>-1</v>
      </c>
      <c r="J22" s="68">
        <v>48</v>
      </c>
      <c r="K22" s="64">
        <f>SUM('Upper Gum by grp'!N62,'Lower Gum by grp'!M61)</f>
        <v>7</v>
      </c>
      <c r="L22" s="64"/>
      <c r="M22" s="64">
        <f>SUM('Upper Gum by grp'!AF62,'Lower Gum by grp'!AE61)</f>
        <v>0</v>
      </c>
      <c r="N22" s="64"/>
      <c r="O22" s="64">
        <f t="shared" si="2"/>
        <v>7</v>
      </c>
      <c r="P22" s="64"/>
      <c r="Q22" s="65">
        <f t="shared" si="3"/>
        <v>-7</v>
      </c>
    </row>
    <row r="23" spans="1:17" ht="12">
      <c r="A23" s="68">
        <v>19</v>
      </c>
      <c r="B23" s="64">
        <f>SUM('Upper Gum by grp'!N23,'Lower Gum by grp'!M25)</f>
        <v>3</v>
      </c>
      <c r="C23" s="64"/>
      <c r="D23" s="64">
        <f>SUM('Upper Gum by grp'!AF23,'Lower Gum by grp'!AE25)</f>
        <v>0</v>
      </c>
      <c r="E23" s="64"/>
      <c r="F23" s="64">
        <f t="shared" si="0"/>
        <v>3</v>
      </c>
      <c r="G23" s="64"/>
      <c r="H23" s="65">
        <f t="shared" si="1"/>
        <v>-3</v>
      </c>
      <c r="J23" s="68">
        <v>49</v>
      </c>
      <c r="K23" s="64">
        <f>SUM('Upper Gum by grp'!N63,'Lower Gum by grp'!M62)</f>
        <v>7</v>
      </c>
      <c r="L23" s="64"/>
      <c r="M23" s="64">
        <f>SUM('Upper Gum by grp'!AF63,'Lower Gum by grp'!AE62)</f>
        <v>1</v>
      </c>
      <c r="N23" s="64"/>
      <c r="O23" s="64">
        <f t="shared" si="2"/>
        <v>8</v>
      </c>
      <c r="P23" s="64"/>
      <c r="Q23" s="65">
        <f t="shared" si="3"/>
        <v>-6</v>
      </c>
    </row>
    <row r="24" spans="1:17" ht="12">
      <c r="A24" s="68">
        <v>20</v>
      </c>
      <c r="B24" s="64">
        <f>SUM('Upper Gum by grp'!N24,'Lower Gum by grp'!M26)</f>
        <v>6</v>
      </c>
      <c r="C24" s="64"/>
      <c r="D24" s="64">
        <f>SUM('Upper Gum by grp'!AF24,'Lower Gum by grp'!AE26)</f>
        <v>2</v>
      </c>
      <c r="E24" s="64"/>
      <c r="F24" s="64">
        <f t="shared" si="0"/>
        <v>8</v>
      </c>
      <c r="G24" s="64"/>
      <c r="H24" s="65">
        <f t="shared" si="1"/>
        <v>-4</v>
      </c>
      <c r="J24" s="68">
        <v>50</v>
      </c>
      <c r="K24" s="64">
        <f>SUM('Upper Gum by grp'!N64,'Lower Gum by grp'!M63)</f>
        <v>6</v>
      </c>
      <c r="L24" s="64"/>
      <c r="M24" s="64">
        <f>SUM('Upper Gum by grp'!AF64,'Lower Gum by grp'!AE63)</f>
        <v>1</v>
      </c>
      <c r="N24" s="64"/>
      <c r="O24" s="64">
        <f t="shared" si="2"/>
        <v>7</v>
      </c>
      <c r="P24" s="64"/>
      <c r="Q24" s="65">
        <f t="shared" si="3"/>
        <v>-5</v>
      </c>
    </row>
    <row r="25" spans="1:17" ht="12">
      <c r="A25" s="68">
        <v>21</v>
      </c>
      <c r="B25" s="64">
        <f>SUM('Upper Gum by grp'!N25,'Lower Gum by grp'!M27)</f>
        <v>0</v>
      </c>
      <c r="C25" s="64"/>
      <c r="D25" s="64">
        <f>SUM('Upper Gum by grp'!AF25,'Lower Gum by grp'!AE27)</f>
        <v>0</v>
      </c>
      <c r="E25" s="64"/>
      <c r="F25" s="64">
        <f t="shared" si="0"/>
        <v>0</v>
      </c>
      <c r="G25" s="64"/>
      <c r="H25" s="65">
        <f t="shared" si="1"/>
        <v>0</v>
      </c>
      <c r="J25" s="68">
        <v>51</v>
      </c>
      <c r="K25" s="64">
        <f>SUM('Upper Gum by grp'!N65,'Lower Gum by grp'!M64)</f>
        <v>1</v>
      </c>
      <c r="L25" s="64"/>
      <c r="M25" s="64">
        <f>SUM('Upper Gum by grp'!AF65,'Lower Gum by grp'!AE64)</f>
        <v>1</v>
      </c>
      <c r="N25" s="64"/>
      <c r="O25" s="64">
        <f t="shared" si="2"/>
        <v>2</v>
      </c>
      <c r="P25" s="64"/>
      <c r="Q25" s="65">
        <f t="shared" si="3"/>
        <v>0</v>
      </c>
    </row>
    <row r="26" spans="1:17" ht="12">
      <c r="A26" s="68">
        <v>22</v>
      </c>
      <c r="B26" s="64">
        <f>SUM('Upper Gum by grp'!N26,'Lower Gum by grp'!M28)</f>
        <v>3</v>
      </c>
      <c r="C26" s="64"/>
      <c r="D26" s="64">
        <f>SUM('Upper Gum by grp'!AF26,'Lower Gum by grp'!AE28)</f>
        <v>6</v>
      </c>
      <c r="E26" s="64"/>
      <c r="F26" s="64">
        <f t="shared" si="0"/>
        <v>9</v>
      </c>
      <c r="G26" s="64"/>
      <c r="H26" s="65">
        <f t="shared" si="1"/>
        <v>3</v>
      </c>
      <c r="J26" s="68">
        <v>52</v>
      </c>
      <c r="K26" s="64">
        <f>SUM('Upper Gum by grp'!N66,'Lower Gum by grp'!M65)</f>
        <v>8</v>
      </c>
      <c r="L26" s="64"/>
      <c r="M26" s="64">
        <f>SUM('Upper Gum by grp'!AF66,'Lower Gum by grp'!AE65)</f>
        <v>1</v>
      </c>
      <c r="N26" s="64"/>
      <c r="O26" s="64">
        <f t="shared" si="2"/>
        <v>9</v>
      </c>
      <c r="P26" s="64"/>
      <c r="Q26" s="65">
        <f t="shared" si="3"/>
        <v>-7</v>
      </c>
    </row>
    <row r="27" spans="1:17" ht="12">
      <c r="A27" s="68">
        <v>23</v>
      </c>
      <c r="B27" s="64">
        <f>SUM('Upper Gum by grp'!N27,'Lower Gum by grp'!M29)</f>
        <v>1</v>
      </c>
      <c r="C27" s="64"/>
      <c r="D27" s="64">
        <f>SUM('Upper Gum by grp'!AF27,'Lower Gum by grp'!AE29)</f>
        <v>0</v>
      </c>
      <c r="E27" s="64"/>
      <c r="F27" s="64">
        <f t="shared" si="0"/>
        <v>1</v>
      </c>
      <c r="G27" s="64"/>
      <c r="H27" s="65">
        <f t="shared" si="1"/>
        <v>-1</v>
      </c>
      <c r="J27" s="68">
        <v>53</v>
      </c>
      <c r="K27" s="64">
        <f>SUM('Upper Gum by grp'!N67,'Lower Gum by grp'!M66)</f>
        <v>5</v>
      </c>
      <c r="L27" s="64"/>
      <c r="M27" s="64">
        <f>SUM('Upper Gum by grp'!AF67,'Lower Gum by grp'!AE66)</f>
        <v>3</v>
      </c>
      <c r="N27" s="64"/>
      <c r="O27" s="64">
        <f t="shared" si="2"/>
        <v>8</v>
      </c>
      <c r="P27" s="64"/>
      <c r="Q27" s="65">
        <f t="shared" si="3"/>
        <v>-2</v>
      </c>
    </row>
    <row r="28" spans="1:17" ht="12">
      <c r="A28" s="68">
        <v>24</v>
      </c>
      <c r="B28" s="64">
        <f>SUM('Upper Gum by grp'!N28,'Lower Gum by grp'!M30)</f>
        <v>3</v>
      </c>
      <c r="C28" s="64"/>
      <c r="D28" s="64">
        <f>SUM('Upper Gum by grp'!AF28,'Lower Gum by grp'!AE30)</f>
        <v>7</v>
      </c>
      <c r="E28" s="64"/>
      <c r="F28" s="64">
        <f t="shared" si="0"/>
        <v>10</v>
      </c>
      <c r="G28" s="64"/>
      <c r="H28" s="65">
        <f t="shared" si="1"/>
        <v>4</v>
      </c>
      <c r="J28" s="68">
        <v>54</v>
      </c>
      <c r="K28" s="64">
        <f>SUM('Upper Gum by grp'!N68,'Lower Gum by grp'!M67)</f>
        <v>2</v>
      </c>
      <c r="L28" s="64"/>
      <c r="M28" s="64">
        <f>SUM('Upper Gum by grp'!AF68,'Lower Gum by grp'!AE67)</f>
        <v>1</v>
      </c>
      <c r="N28" s="64"/>
      <c r="O28" s="64">
        <f t="shared" si="2"/>
        <v>3</v>
      </c>
      <c r="P28" s="64"/>
      <c r="Q28" s="65">
        <f t="shared" si="3"/>
        <v>-1</v>
      </c>
    </row>
    <row r="29" spans="1:17" ht="12">
      <c r="A29" s="68">
        <v>25</v>
      </c>
      <c r="B29" s="64">
        <f>SUM('Upper Gum by grp'!N29,'Lower Gum by grp'!M31)</f>
        <v>9</v>
      </c>
      <c r="C29" s="64"/>
      <c r="D29" s="64">
        <f>SUM('Upper Gum by grp'!AF29,'Lower Gum by grp'!AE31)</f>
        <v>5</v>
      </c>
      <c r="E29" s="64"/>
      <c r="F29" s="64">
        <f t="shared" si="0"/>
        <v>14</v>
      </c>
      <c r="G29" s="64"/>
      <c r="H29" s="65">
        <f t="shared" si="1"/>
        <v>-4</v>
      </c>
      <c r="J29" s="68">
        <v>55</v>
      </c>
      <c r="K29" s="64">
        <f>SUM('Upper Gum by grp'!N69,'Lower Gum by grp'!M68)</f>
        <v>10</v>
      </c>
      <c r="L29" s="64"/>
      <c r="M29" s="64">
        <f>SUM('Upper Gum by grp'!AF69,'Lower Gum by grp'!AE68)</f>
        <v>1</v>
      </c>
      <c r="N29" s="64"/>
      <c r="O29" s="64">
        <f t="shared" si="2"/>
        <v>11</v>
      </c>
      <c r="P29" s="64"/>
      <c r="Q29" s="65">
        <f t="shared" si="3"/>
        <v>-9</v>
      </c>
    </row>
    <row r="30" spans="1:17" ht="12">
      <c r="A30" s="68">
        <v>26</v>
      </c>
      <c r="B30" s="64">
        <f>SUM('Upper Gum by grp'!N30,'Lower Gum by grp'!M32)</f>
        <v>4</v>
      </c>
      <c r="C30" s="64"/>
      <c r="D30" s="64">
        <f>SUM('Upper Gum by grp'!AF30,'Lower Gum by grp'!AE32)</f>
        <v>3</v>
      </c>
      <c r="E30" s="64"/>
      <c r="F30" s="64">
        <f t="shared" si="0"/>
        <v>7</v>
      </c>
      <c r="G30" s="64"/>
      <c r="H30" s="65">
        <f t="shared" si="1"/>
        <v>-1</v>
      </c>
      <c r="J30" s="68">
        <v>56</v>
      </c>
      <c r="K30" s="64">
        <f>SUM('Upper Gum by grp'!N70,'Lower Gum by grp'!M69)</f>
        <v>3</v>
      </c>
      <c r="L30" s="64"/>
      <c r="M30" s="64">
        <f>SUM('Upper Gum by grp'!AF70,'Lower Gum by grp'!AE69)</f>
        <v>0</v>
      </c>
      <c r="N30" s="64"/>
      <c r="O30" s="64">
        <f t="shared" si="2"/>
        <v>3</v>
      </c>
      <c r="P30" s="64"/>
      <c r="Q30" s="65">
        <f t="shared" si="3"/>
        <v>-3</v>
      </c>
    </row>
    <row r="31" spans="1:17" ht="12">
      <c r="A31" s="68">
        <v>27</v>
      </c>
      <c r="B31" s="64">
        <f>SUM('Upper Gum by grp'!N31,'Lower Gum by grp'!M33)</f>
        <v>3</v>
      </c>
      <c r="C31" s="64"/>
      <c r="D31" s="64">
        <f>SUM('Upper Gum by grp'!AF31,'Lower Gum by grp'!AE33)</f>
        <v>0</v>
      </c>
      <c r="E31" s="64"/>
      <c r="F31" s="64">
        <f t="shared" si="0"/>
        <v>3</v>
      </c>
      <c r="G31" s="64"/>
      <c r="H31" s="65">
        <f t="shared" si="1"/>
        <v>-3</v>
      </c>
      <c r="J31" s="68">
        <v>57</v>
      </c>
      <c r="K31" s="64">
        <f>SUM('Upper Gum by grp'!N71,'Lower Gum by grp'!M70)</f>
        <v>5</v>
      </c>
      <c r="L31" s="64"/>
      <c r="M31" s="64">
        <f>SUM('Upper Gum by grp'!AF71,'Lower Gum by grp'!AE70)</f>
        <v>4</v>
      </c>
      <c r="N31" s="64"/>
      <c r="O31" s="64">
        <f t="shared" si="2"/>
        <v>9</v>
      </c>
      <c r="P31" s="64"/>
      <c r="Q31" s="65">
        <f t="shared" si="3"/>
        <v>-1</v>
      </c>
    </row>
    <row r="32" spans="1:17" ht="12">
      <c r="A32" s="68">
        <v>28</v>
      </c>
      <c r="B32" s="64">
        <f>SUM('Upper Gum by grp'!N32,'Lower Gum by grp'!M34)</f>
        <v>9</v>
      </c>
      <c r="C32" s="64"/>
      <c r="D32" s="64">
        <f>SUM('Upper Gum by grp'!AF32,'Lower Gum by grp'!AE34)</f>
        <v>1</v>
      </c>
      <c r="E32" s="64"/>
      <c r="F32" s="64">
        <f t="shared" si="0"/>
        <v>10</v>
      </c>
      <c r="G32" s="64"/>
      <c r="H32" s="65">
        <f t="shared" si="1"/>
        <v>-8</v>
      </c>
      <c r="J32" s="68">
        <v>58</v>
      </c>
      <c r="K32" s="64">
        <f>SUM('Upper Gum by grp'!N72,'Lower Gum by grp'!M71)</f>
        <v>3</v>
      </c>
      <c r="L32" s="64"/>
      <c r="M32" s="64">
        <f>SUM('Upper Gum by grp'!AF72,'Lower Gum by grp'!AE71)</f>
        <v>3</v>
      </c>
      <c r="N32" s="64"/>
      <c r="O32" s="64">
        <f t="shared" si="2"/>
        <v>6</v>
      </c>
      <c r="P32" s="64"/>
      <c r="Q32" s="65">
        <f t="shared" si="3"/>
        <v>0</v>
      </c>
    </row>
    <row r="33" spans="1:17" ht="12">
      <c r="A33" s="68">
        <v>29</v>
      </c>
      <c r="B33" s="64">
        <f>SUM('Upper Gum by grp'!N33,'Lower Gum by grp'!M35)</f>
        <v>5</v>
      </c>
      <c r="C33" s="64"/>
      <c r="D33" s="64">
        <f>SUM('Upper Gum by grp'!AF33,'Lower Gum by grp'!AE35)</f>
        <v>2</v>
      </c>
      <c r="E33" s="64"/>
      <c r="F33" s="64">
        <f t="shared" si="0"/>
        <v>7</v>
      </c>
      <c r="G33" s="64"/>
      <c r="H33" s="65">
        <f t="shared" si="1"/>
        <v>-3</v>
      </c>
      <c r="J33" s="68">
        <v>59</v>
      </c>
      <c r="K33" s="64">
        <f>SUM('Upper Gum by grp'!N73,'Lower Gum by grp'!M72)</f>
        <v>12</v>
      </c>
      <c r="L33" s="64"/>
      <c r="M33" s="64">
        <f>SUM('Upper Gum by grp'!AF73,'Lower Gum by grp'!AE72)</f>
        <v>3</v>
      </c>
      <c r="N33" s="64"/>
      <c r="O33" s="64">
        <f t="shared" si="2"/>
        <v>15</v>
      </c>
      <c r="P33" s="64"/>
      <c r="Q33" s="65">
        <f t="shared" si="3"/>
        <v>-9</v>
      </c>
    </row>
    <row r="34" spans="1:17" ht="12.75" thickBot="1">
      <c r="A34" s="69">
        <v>30</v>
      </c>
      <c r="B34" s="66">
        <f>SUM('Upper Gum by grp'!N34,'Lower Gum by grp'!M36)</f>
        <v>4</v>
      </c>
      <c r="C34" s="66"/>
      <c r="D34" s="66">
        <f>SUM('Upper Gum by grp'!AF34,'Lower Gum by grp'!AE36)</f>
        <v>1</v>
      </c>
      <c r="E34" s="66"/>
      <c r="F34" s="66">
        <f t="shared" si="0"/>
        <v>5</v>
      </c>
      <c r="G34" s="66"/>
      <c r="H34" s="67">
        <f t="shared" si="1"/>
        <v>-3</v>
      </c>
      <c r="J34" s="69">
        <v>60</v>
      </c>
      <c r="K34" s="66">
        <f>SUM('Upper Gum by grp'!N74,'Lower Gum by grp'!M73)</f>
        <v>15</v>
      </c>
      <c r="L34" s="66"/>
      <c r="M34" s="66">
        <f>SUM('Upper Gum by grp'!AF74,'Lower Gum by grp'!AE73)</f>
        <v>11</v>
      </c>
      <c r="N34" s="66"/>
      <c r="O34" s="66">
        <f t="shared" si="2"/>
        <v>26</v>
      </c>
      <c r="P34" s="66"/>
      <c r="Q34" s="67">
        <f t="shared" si="3"/>
        <v>-4</v>
      </c>
    </row>
  </sheetData>
  <sheetProtection/>
  <mergeCells count="3">
    <mergeCell ref="A1:Q1"/>
    <mergeCell ref="A3:H3"/>
    <mergeCell ref="J3:Q3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K32" sqref="K32"/>
    </sheetView>
  </sheetViews>
  <sheetFormatPr defaultColWidth="8.8515625" defaultRowHeight="12.75"/>
  <cols>
    <col min="1" max="3" width="8.8515625" style="0" customWidth="1"/>
    <col min="4" max="4" width="9.140625" style="2" customWidth="1"/>
  </cols>
  <sheetData>
    <row r="1" spans="2:4" ht="15">
      <c r="B1" s="85" t="s">
        <v>44</v>
      </c>
      <c r="C1" s="85"/>
      <c r="D1" s="85"/>
    </row>
    <row r="2" ht="12">
      <c r="B2" s="8" t="s">
        <v>16</v>
      </c>
    </row>
    <row r="3" spans="2:6" ht="12">
      <c r="B3" s="144" t="s">
        <v>45</v>
      </c>
      <c r="C3" s="144"/>
      <c r="D3" s="144"/>
      <c r="E3" s="144"/>
      <c r="F3" s="144"/>
    </row>
    <row r="5" spans="2:8" ht="12">
      <c r="B5" s="145" t="s">
        <v>17</v>
      </c>
      <c r="C5" s="145"/>
      <c r="D5" s="2">
        <v>30</v>
      </c>
      <c r="F5" t="s">
        <v>36</v>
      </c>
      <c r="H5" s="2"/>
    </row>
    <row r="6" spans="2:10" ht="12">
      <c r="B6" s="32" t="s">
        <v>18</v>
      </c>
      <c r="D6" s="2">
        <v>30</v>
      </c>
      <c r="F6" t="s">
        <v>37</v>
      </c>
      <c r="I6" s="32"/>
      <c r="J6" s="32"/>
    </row>
    <row r="7" spans="6:10" ht="12">
      <c r="F7" t="s">
        <v>38</v>
      </c>
      <c r="I7" s="32"/>
      <c r="J7" s="32"/>
    </row>
    <row r="8" spans="6:10" ht="12">
      <c r="F8" t="s">
        <v>39</v>
      </c>
      <c r="H8" s="32"/>
      <c r="I8" s="32"/>
      <c r="J8" s="32"/>
    </row>
    <row r="9" spans="6:10" ht="12">
      <c r="F9" t="s">
        <v>40</v>
      </c>
      <c r="H9" s="32"/>
      <c r="I9" s="32"/>
      <c r="J9" s="32"/>
    </row>
    <row r="10" spans="8:10" ht="12">
      <c r="H10" s="32"/>
      <c r="I10" s="32"/>
      <c r="J10" s="32"/>
    </row>
    <row r="11" spans="1:11" ht="15">
      <c r="A11" s="37"/>
      <c r="D11" s="141" t="s">
        <v>34</v>
      </c>
      <c r="E11" s="141"/>
      <c r="F11" s="141"/>
      <c r="G11" s="141"/>
      <c r="H11" s="141"/>
      <c r="I11" s="141"/>
      <c r="J11" s="141"/>
      <c r="K11" s="141"/>
    </row>
    <row r="12" spans="1:11" ht="24">
      <c r="A12" s="37"/>
      <c r="D12" s="45" t="s">
        <v>112</v>
      </c>
      <c r="F12" s="45" t="s">
        <v>113</v>
      </c>
      <c r="H12" s="45" t="s">
        <v>109</v>
      </c>
      <c r="I12" s="32"/>
      <c r="J12" s="46" t="s">
        <v>110</v>
      </c>
      <c r="K12" s="47" t="s">
        <v>111</v>
      </c>
    </row>
    <row r="13" spans="1:10" ht="12">
      <c r="A13" s="37"/>
      <c r="H13" s="32"/>
      <c r="I13" s="32"/>
      <c r="J13" s="32"/>
    </row>
    <row r="14" spans="1:10" ht="12.75">
      <c r="A14" s="37"/>
      <c r="D14" s="48" t="s">
        <v>35</v>
      </c>
      <c r="E14" s="31"/>
      <c r="F14" s="48" t="s">
        <v>35</v>
      </c>
      <c r="H14" s="48" t="s">
        <v>35</v>
      </c>
      <c r="J14" s="48" t="s">
        <v>35</v>
      </c>
    </row>
    <row r="15" spans="1:11" ht="12">
      <c r="A15" s="37"/>
      <c r="B15" s="44" t="s">
        <v>20</v>
      </c>
      <c r="C15" s="44"/>
      <c r="D15" s="16">
        <f>'Upper Gum by grp'!N36</f>
        <v>75</v>
      </c>
      <c r="F15" s="16">
        <f>'Upper Gum by grp'!AF36</f>
        <v>93</v>
      </c>
      <c r="H15" s="16">
        <f>SUM(D15,F15)</f>
        <v>168</v>
      </c>
      <c r="J15" s="16">
        <f>F15-D15</f>
        <v>18</v>
      </c>
      <c r="K15" s="49">
        <f>J15/D15</f>
        <v>0.24</v>
      </c>
    </row>
    <row r="16" spans="1:11" ht="12">
      <c r="A16" s="37"/>
      <c r="B16" s="44" t="s">
        <v>19</v>
      </c>
      <c r="C16" s="44"/>
      <c r="D16" s="16">
        <f>'Upper Gum by grp'!N76</f>
        <v>140</v>
      </c>
      <c r="F16" s="16">
        <f>'Upper Gum by grp'!AF76</f>
        <v>52</v>
      </c>
      <c r="H16" s="16">
        <f>SUM(D16,F16)</f>
        <v>192</v>
      </c>
      <c r="J16" s="16">
        <f>F16-D16</f>
        <v>-88</v>
      </c>
      <c r="K16" s="49">
        <f>J16/D16</f>
        <v>-0.6285714285714286</v>
      </c>
    </row>
    <row r="17" spans="1:10" ht="15" customHeight="1">
      <c r="A17" s="37"/>
      <c r="B17" s="44" t="s">
        <v>21</v>
      </c>
      <c r="C17" s="44"/>
      <c r="D17" s="16">
        <f>SUM(D15,D16)</f>
        <v>215</v>
      </c>
      <c r="F17" s="16">
        <f>SUM(F15,F16)</f>
        <v>145</v>
      </c>
      <c r="H17" s="16">
        <f>SUM(H15,H16)</f>
        <v>360</v>
      </c>
      <c r="J17" s="16">
        <f>SUM(J15,J16)</f>
        <v>-70</v>
      </c>
    </row>
    <row r="18" ht="12">
      <c r="A18" s="37"/>
    </row>
    <row r="19" spans="1:11" ht="15">
      <c r="A19" s="37"/>
      <c r="D19" s="141" t="s">
        <v>32</v>
      </c>
      <c r="E19" s="141"/>
      <c r="F19" s="141"/>
      <c r="G19" s="141"/>
      <c r="H19" s="141"/>
      <c r="I19" s="141"/>
      <c r="J19" s="141"/>
      <c r="K19" s="141"/>
    </row>
    <row r="20" spans="1:11" ht="24">
      <c r="A20" s="37"/>
      <c r="D20" s="45" t="s">
        <v>112</v>
      </c>
      <c r="F20" s="45" t="s">
        <v>113</v>
      </c>
      <c r="H20" s="45" t="s">
        <v>109</v>
      </c>
      <c r="I20" s="32"/>
      <c r="J20" s="46" t="s">
        <v>110</v>
      </c>
      <c r="K20" s="47" t="s">
        <v>111</v>
      </c>
    </row>
    <row r="21" spans="1:10" ht="12">
      <c r="A21" s="37"/>
      <c r="H21" s="32"/>
      <c r="I21" s="32"/>
      <c r="J21" s="32"/>
    </row>
    <row r="22" spans="1:10" ht="12">
      <c r="A22" s="37"/>
      <c r="D22" s="48" t="s">
        <v>35</v>
      </c>
      <c r="F22" s="48" t="s">
        <v>35</v>
      </c>
      <c r="H22" s="48" t="s">
        <v>35</v>
      </c>
      <c r="J22" s="48" t="s">
        <v>35</v>
      </c>
    </row>
    <row r="23" spans="1:11" ht="15" customHeight="1">
      <c r="A23" s="37"/>
      <c r="B23" s="44" t="s">
        <v>20</v>
      </c>
      <c r="C23" s="44"/>
      <c r="D23" s="16">
        <f>'Lower Gum by grp'!M38</f>
        <v>86</v>
      </c>
      <c r="F23" s="16">
        <f>'Lower Gum by grp'!AE38</f>
        <v>48</v>
      </c>
      <c r="H23" s="16">
        <f>SUM(D23,F23)</f>
        <v>134</v>
      </c>
      <c r="J23" s="16">
        <f>F23-D23</f>
        <v>-38</v>
      </c>
      <c r="K23" s="49">
        <f>J23/D23</f>
        <v>-0.4418604651162791</v>
      </c>
    </row>
    <row r="24" spans="1:11" ht="12">
      <c r="A24" s="37"/>
      <c r="B24" s="44" t="s">
        <v>103</v>
      </c>
      <c r="C24" s="44"/>
      <c r="D24" s="16">
        <f>'Lower Gum by grp'!M76</f>
        <v>104</v>
      </c>
      <c r="F24" s="16">
        <f>'Lower Gum by grp'!AE76</f>
        <v>16</v>
      </c>
      <c r="H24" s="16">
        <f>SUM(D24,F24)</f>
        <v>120</v>
      </c>
      <c r="J24" s="16">
        <f>F24-D24</f>
        <v>-88</v>
      </c>
      <c r="K24" s="49">
        <f>J24/D24</f>
        <v>-0.8461538461538461</v>
      </c>
    </row>
    <row r="25" spans="1:10" ht="12">
      <c r="A25" s="37"/>
      <c r="B25" s="44" t="s">
        <v>21</v>
      </c>
      <c r="C25" s="44"/>
      <c r="D25" s="16">
        <f>SUM(D23,D24)</f>
        <v>190</v>
      </c>
      <c r="F25" s="16">
        <f>SUM(F23,F24)</f>
        <v>64</v>
      </c>
      <c r="H25" s="16">
        <f>SUM(H23,H24)</f>
        <v>254</v>
      </c>
      <c r="J25" s="16">
        <f>SUM(J23,J24)</f>
        <v>-126</v>
      </c>
    </row>
    <row r="26" ht="12">
      <c r="A26" s="37"/>
    </row>
    <row r="27" spans="1:11" ht="15.75" customHeight="1">
      <c r="A27" s="37"/>
      <c r="D27" s="141" t="s">
        <v>33</v>
      </c>
      <c r="E27" s="141"/>
      <c r="F27" s="141"/>
      <c r="G27" s="141"/>
      <c r="H27" s="141"/>
      <c r="I27" s="141"/>
      <c r="J27" s="141"/>
      <c r="K27" s="141"/>
    </row>
    <row r="28" spans="4:11" ht="24">
      <c r="D28" s="45" t="s">
        <v>112</v>
      </c>
      <c r="F28" s="45" t="s">
        <v>113</v>
      </c>
      <c r="H28" s="45" t="s">
        <v>109</v>
      </c>
      <c r="I28" s="32"/>
      <c r="J28" s="46" t="s">
        <v>110</v>
      </c>
      <c r="K28" s="47" t="s">
        <v>111</v>
      </c>
    </row>
    <row r="29" spans="8:10" ht="12">
      <c r="H29" s="32"/>
      <c r="I29" s="32"/>
      <c r="J29" s="32"/>
    </row>
    <row r="30" spans="4:10" ht="12">
      <c r="D30" s="48" t="s">
        <v>35</v>
      </c>
      <c r="F30" s="48" t="s">
        <v>35</v>
      </c>
      <c r="H30" s="48" t="s">
        <v>35</v>
      </c>
      <c r="J30" s="48" t="s">
        <v>35</v>
      </c>
    </row>
    <row r="31" spans="2:11" ht="12">
      <c r="B31" s="44" t="s">
        <v>104</v>
      </c>
      <c r="C31" s="44"/>
      <c r="D31" s="16">
        <f>SUM(D15,D23)</f>
        <v>161</v>
      </c>
      <c r="F31" s="16">
        <f>SUM(F15,F23)</f>
        <v>141</v>
      </c>
      <c r="H31" s="16">
        <f>SUM(D31,F31)</f>
        <v>302</v>
      </c>
      <c r="J31" s="16">
        <f>F31-D31</f>
        <v>-20</v>
      </c>
      <c r="K31" s="49">
        <f>J31/D31</f>
        <v>-0.12422360248447205</v>
      </c>
    </row>
    <row r="32" spans="2:11" ht="12">
      <c r="B32" s="44" t="s">
        <v>19</v>
      </c>
      <c r="C32" s="44"/>
      <c r="D32" s="16">
        <f>SUM(D16,D24)</f>
        <v>244</v>
      </c>
      <c r="F32" s="16">
        <f>SUM(F16,F24)</f>
        <v>68</v>
      </c>
      <c r="H32" s="16">
        <f>SUM(D32,F32)</f>
        <v>312</v>
      </c>
      <c r="J32" s="16">
        <f>F32-D32</f>
        <v>-176</v>
      </c>
      <c r="K32" s="49">
        <f>J32/D32</f>
        <v>-0.7213114754098361</v>
      </c>
    </row>
    <row r="33" spans="2:10" ht="12">
      <c r="B33" s="44" t="s">
        <v>21</v>
      </c>
      <c r="C33" s="44"/>
      <c r="D33" s="16">
        <f>SUM(D31,D32)</f>
        <v>405</v>
      </c>
      <c r="F33" s="16">
        <f>SUM(F31,F32)</f>
        <v>209</v>
      </c>
      <c r="H33" s="16">
        <f>SUM(H31,H32)</f>
        <v>614</v>
      </c>
      <c r="J33" s="16">
        <f>SUM(J31,J32)</f>
        <v>-196</v>
      </c>
    </row>
    <row r="36" spans="4:7" ht="15.75" thickBot="1">
      <c r="D36"/>
      <c r="F36" s="147" t="s">
        <v>114</v>
      </c>
      <c r="G36" s="147"/>
    </row>
    <row r="37" spans="4:7" ht="12.75">
      <c r="D37"/>
      <c r="F37" s="148" t="s">
        <v>115</v>
      </c>
      <c r="G37" s="149"/>
    </row>
    <row r="38" spans="4:7" ht="12.75">
      <c r="D38"/>
      <c r="F38" s="50" t="s">
        <v>116</v>
      </c>
      <c r="G38" s="51" t="s">
        <v>117</v>
      </c>
    </row>
    <row r="39" spans="3:7" ht="12.75">
      <c r="C39" s="146" t="s">
        <v>118</v>
      </c>
      <c r="D39" s="146"/>
      <c r="E39" s="146"/>
      <c r="F39" s="53">
        <v>30</v>
      </c>
      <c r="G39" s="54">
        <v>30</v>
      </c>
    </row>
    <row r="40" spans="3:7" ht="12.75">
      <c r="C40" s="146" t="s">
        <v>119</v>
      </c>
      <c r="D40" s="146"/>
      <c r="E40" s="146"/>
      <c r="F40" s="55">
        <v>-5.87</v>
      </c>
      <c r="G40" s="56">
        <v>-0.67</v>
      </c>
    </row>
    <row r="41" spans="3:7" ht="12.75">
      <c r="C41" s="146" t="s">
        <v>120</v>
      </c>
      <c r="D41" s="146"/>
      <c r="E41" s="146"/>
      <c r="F41" s="57">
        <v>4.191</v>
      </c>
      <c r="G41" s="58">
        <v>3.763</v>
      </c>
    </row>
    <row r="42" spans="2:7" ht="12.75">
      <c r="B42" s="146" t="s">
        <v>121</v>
      </c>
      <c r="C42" s="146"/>
      <c r="D42" s="146"/>
      <c r="E42" s="146"/>
      <c r="F42" s="57">
        <f>ROUND(F41/SQRT(F39),4)</f>
        <v>0.7652</v>
      </c>
      <c r="G42" s="59">
        <f>ROUND(G41/SQRT(G39),4)</f>
        <v>0.687</v>
      </c>
    </row>
    <row r="43" spans="3:7" ht="12">
      <c r="C43" s="153" t="s">
        <v>122</v>
      </c>
      <c r="D43" s="153"/>
      <c r="E43" s="153"/>
      <c r="F43" s="60">
        <v>-7.43</v>
      </c>
      <c r="G43" s="61">
        <v>-2.07</v>
      </c>
    </row>
    <row r="44" spans="3:7" ht="12">
      <c r="C44" s="150" t="s">
        <v>123</v>
      </c>
      <c r="D44" s="150"/>
      <c r="E44" s="150"/>
      <c r="F44" s="60">
        <v>-4.3</v>
      </c>
      <c r="G44" s="61">
        <v>0.74</v>
      </c>
    </row>
    <row r="45" spans="3:7" ht="12">
      <c r="C45" s="150" t="s">
        <v>124</v>
      </c>
      <c r="D45" s="150"/>
      <c r="E45" s="150"/>
      <c r="F45" s="60">
        <v>-17</v>
      </c>
      <c r="G45" s="61">
        <v>16</v>
      </c>
    </row>
    <row r="46" spans="3:7" ht="12">
      <c r="C46" s="150" t="s">
        <v>125</v>
      </c>
      <c r="D46" s="150"/>
      <c r="E46" s="150"/>
      <c r="F46" s="60">
        <v>-34</v>
      </c>
      <c r="G46" s="61">
        <v>-24</v>
      </c>
    </row>
    <row r="47" spans="3:7" ht="12">
      <c r="C47" s="150" t="s">
        <v>126</v>
      </c>
      <c r="D47" s="150"/>
      <c r="E47" s="150"/>
      <c r="F47" s="60">
        <v>-5.5</v>
      </c>
      <c r="G47" s="61">
        <v>-1</v>
      </c>
    </row>
    <row r="48" spans="4:7" ht="12.75">
      <c r="D48"/>
      <c r="E48" s="52" t="s">
        <v>127</v>
      </c>
      <c r="F48" s="154">
        <v>4.309</v>
      </c>
      <c r="G48" s="155"/>
    </row>
    <row r="49" spans="3:7" ht="12.75">
      <c r="C49" s="156" t="s">
        <v>128</v>
      </c>
      <c r="D49" s="156"/>
      <c r="E49" s="156"/>
      <c r="F49" s="157" t="s">
        <v>137</v>
      </c>
      <c r="G49" s="158"/>
    </row>
    <row r="50" spans="3:7" ht="12.75">
      <c r="C50" s="156" t="s">
        <v>129</v>
      </c>
      <c r="D50" s="156"/>
      <c r="E50" s="156"/>
      <c r="F50" s="159">
        <v>29</v>
      </c>
      <c r="G50" s="160"/>
    </row>
    <row r="51" spans="3:7" ht="12">
      <c r="C51" s="150" t="s">
        <v>130</v>
      </c>
      <c r="D51" s="150"/>
      <c r="E51" s="150"/>
      <c r="F51" s="151">
        <v>-5.2</v>
      </c>
      <c r="G51" s="152"/>
    </row>
    <row r="52" spans="2:7" ht="12">
      <c r="B52" s="150" t="s">
        <v>131</v>
      </c>
      <c r="C52" s="150"/>
      <c r="D52" s="150"/>
      <c r="E52" s="161"/>
      <c r="F52" s="151">
        <v>1.207</v>
      </c>
      <c r="G52" s="162"/>
    </row>
    <row r="53" spans="2:7" ht="12.75" thickBot="1">
      <c r="B53" s="150" t="s">
        <v>132</v>
      </c>
      <c r="C53" s="150"/>
      <c r="D53" s="150"/>
      <c r="E53" s="161"/>
      <c r="F53" s="163" t="s">
        <v>136</v>
      </c>
      <c r="G53" s="164"/>
    </row>
    <row r="54" ht="12.75" thickTop="1"/>
  </sheetData>
  <sheetProtection/>
  <mergeCells count="28">
    <mergeCell ref="B53:E53"/>
    <mergeCell ref="F53:G53"/>
    <mergeCell ref="C50:E50"/>
    <mergeCell ref="F50:G50"/>
    <mergeCell ref="B52:E52"/>
    <mergeCell ref="F52:G52"/>
    <mergeCell ref="C51:E51"/>
    <mergeCell ref="F51:G51"/>
    <mergeCell ref="C43:E43"/>
    <mergeCell ref="C44:E44"/>
    <mergeCell ref="C45:E45"/>
    <mergeCell ref="C46:E46"/>
    <mergeCell ref="C47:E47"/>
    <mergeCell ref="F48:G48"/>
    <mergeCell ref="C49:E49"/>
    <mergeCell ref="F49:G49"/>
    <mergeCell ref="C41:E41"/>
    <mergeCell ref="B42:E42"/>
    <mergeCell ref="D27:K27"/>
    <mergeCell ref="D19:K19"/>
    <mergeCell ref="F36:G36"/>
    <mergeCell ref="F37:G37"/>
    <mergeCell ref="C39:E39"/>
    <mergeCell ref="C40:E40"/>
    <mergeCell ref="D11:K11"/>
    <mergeCell ref="B1:D1"/>
    <mergeCell ref="B3:F3"/>
    <mergeCell ref="B5:C5"/>
  </mergeCells>
  <printOptions horizontalCentered="1"/>
  <pageMargins left="0.5" right="0.5" top="0.75" bottom="0.5" header="0.25" footer="0.25"/>
  <pageSetup horizontalDpi="600" verticalDpi="600" orientation="landscape"/>
  <headerFooter alignWithMargins="0">
    <oddFooter>&amp;C&amp;F&amp;R&amp;8prepared by: ferdie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Karen Albert</cp:lastModifiedBy>
  <cp:lastPrinted>2011-05-23T16:59:13Z</cp:lastPrinted>
  <dcterms:created xsi:type="dcterms:W3CDTF">2008-01-10T11:25:24Z</dcterms:created>
  <dcterms:modified xsi:type="dcterms:W3CDTF">2010-11-15T04:54:46Z</dcterms:modified>
  <cp:category/>
  <cp:version/>
  <cp:contentType/>
  <cp:contentStatus/>
</cp:coreProperties>
</file>